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계약\(진행중) 동북권ICT이노베이션스퀘어(ICT콤플렉스) 건축공사\01. 입찰공고\"/>
    </mc:Choice>
  </mc:AlternateContent>
  <xr:revisionPtr revIDLastSave="0" documentId="13_ncr:1_{B8C4B8C5-37DB-44C4-9A5E-BA315AF91A95}" xr6:coauthVersionLast="47" xr6:coauthVersionMax="47" xr10:uidLastSave="{00000000-0000-0000-0000-000000000000}"/>
  <bookViews>
    <workbookView xWindow="-120" yWindow="-120" windowWidth="29040" windowHeight="15720" tabRatio="798" xr2:uid="{77F3457A-B527-4D48-8ED7-D17A432CB48D}"/>
  </bookViews>
  <sheets>
    <sheet name="건축갑지" sheetId="12" r:id="rId1"/>
    <sheet name="원가계산서" sheetId="10" r:id="rId2"/>
    <sheet name="공종별집계표" sheetId="9" r:id="rId3"/>
    <sheet name="공종별내역서" sheetId="8" r:id="rId4"/>
    <sheet name="일위대가목록" sheetId="7" r:id="rId5"/>
    <sheet name="일위대가" sheetId="6" r:id="rId6"/>
  </sheets>
  <definedNames>
    <definedName name="_xlnm.Print_Area" localSheetId="0">건축갑지!$A$1:$N$29</definedName>
    <definedName name="_xlnm.Print_Area" localSheetId="3">공종별내역서!$A$1:$M$159</definedName>
    <definedName name="_xlnm.Print_Area" localSheetId="2">공종별집계표!$A$1:$M$29</definedName>
    <definedName name="_xlnm.Print_Area" localSheetId="5">일위대가!$A$1:$M$390</definedName>
    <definedName name="_xlnm.Print_Area" localSheetId="4">일위대가목록!$A$1:$M$65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  <definedName name="_xlnm.Print_Titles" localSheetId="5">일위대가!$1:$3</definedName>
    <definedName name="_xlnm.Print_Titles" localSheetId="4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0" l="1"/>
  <c r="E8" i="10" l="1"/>
  <c r="E15" i="10" l="1"/>
  <c r="E14" i="10"/>
  <c r="E18" i="10" s="1"/>
  <c r="E10" i="10"/>
  <c r="E9" i="10" s="1"/>
  <c r="E12" i="10" l="1"/>
  <c r="E21" i="10"/>
  <c r="E13" i="10"/>
  <c r="E22" i="10"/>
  <c r="E4" i="10"/>
  <c r="E7" i="10" s="1"/>
  <c r="E19" i="10" l="1"/>
  <c r="E20" i="10"/>
  <c r="G21" i="12" l="1"/>
  <c r="K15" i="12" l="1"/>
  <c r="G15" i="12" s="1"/>
  <c r="G23" i="12" l="1"/>
  <c r="G19" i="12" s="1"/>
</calcChain>
</file>

<file path=xl/sharedStrings.xml><?xml version="1.0" encoding="utf-8"?>
<sst xmlns="http://schemas.openxmlformats.org/spreadsheetml/2006/main" count="5570" uniqueCount="964">
  <si>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</si>
  <si>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</si>
  <si>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</si>
  <si>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</si>
  <si>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</si>
  <si>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</si>
  <si>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</si>
  <si>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</si>
  <si>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</si>
  <si>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</si>
  <si>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</si>
  <si>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</si>
  <si>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</si>
  <si>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</si>
  <si>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</si>
  <si>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</si>
  <si>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</si>
  <si>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</si>
  <si>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</si>
  <si>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</si>
  <si>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</si>
  <si>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</si>
  <si>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</si>
  <si>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</si>
  <si>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</si>
  <si>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</si>
  <si>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</si>
  <si>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</si>
  <si>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</si>
  <si>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</si>
  <si>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</si>
  <si>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</si>
  <si>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</si>
  <si>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</si>
  <si>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</si>
  <si>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</si>
  <si>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</si>
  <si>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</si>
  <si>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</si>
  <si>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</si>
  <si>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</si>
  <si>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</si>
  <si>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</si>
  <si>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</si>
  <si>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</si>
  <si>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</si>
  <si>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</si>
  <si>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</si>
  <si>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</si>
  <si>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</si>
  <si>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ICT콤플렉스실시설계</t>
  </si>
  <si>
    <t/>
  </si>
  <si>
    <t>01</t>
  </si>
  <si>
    <t>0101  ICT</t>
  </si>
  <si>
    <t>0101</t>
  </si>
  <si>
    <t>010101  가  설  공  사</t>
  </si>
  <si>
    <t>010101</t>
  </si>
  <si>
    <t>ICT</t>
    <phoneticPr fontId="1" type="noConversion"/>
  </si>
  <si>
    <t>건축물 현장정리</t>
  </si>
  <si>
    <t>개보수,(조적조의50%,준공청소 포함)</t>
  </si>
  <si>
    <t>M2</t>
  </si>
  <si>
    <t>호표 1</t>
  </si>
  <si>
    <t>465996FE1F84B205AFD31D8251C02</t>
  </si>
  <si>
    <t>T</t>
  </si>
  <si>
    <t>F</t>
  </si>
  <si>
    <t>010101465996FE1F84B205AFD31D8251C02</t>
  </si>
  <si>
    <t>강관 조립말비계(이동식)</t>
  </si>
  <si>
    <t>높이 2m, 3개월</t>
  </si>
  <si>
    <t>대</t>
  </si>
  <si>
    <t>호표 2</t>
  </si>
  <si>
    <t>465996FB4974C215128018835597B</t>
  </si>
  <si>
    <t>010101465996FB4974C215128018835597B</t>
  </si>
  <si>
    <t>건축물보양</t>
  </si>
  <si>
    <t>보양지 붙이기</t>
  </si>
  <si>
    <t>호표 3</t>
  </si>
  <si>
    <t>465996FE1CCD3275C3D2188873EC6</t>
  </si>
  <si>
    <t>010101465996FE1CCD3275C3D2188873EC6</t>
  </si>
  <si>
    <t>[ 합           계 ]</t>
  </si>
  <si>
    <t>TOTAL</t>
  </si>
  <si>
    <t>010102  목공사및수장공사</t>
  </si>
  <si>
    <t>010102</t>
  </si>
  <si>
    <t>인테리어필름</t>
  </si>
  <si>
    <t>방염_우드</t>
  </si>
  <si>
    <t>417B982D603642A56444169C44C0D54CD37E8</t>
  </si>
  <si>
    <t>010102417B982D603642A56444169C44C0D54CD37E8</t>
  </si>
  <si>
    <t>악세스후로아(마감재별도)</t>
  </si>
  <si>
    <t>우드코아판넬 600*600</t>
  </si>
  <si>
    <t>시공도</t>
  </si>
  <si>
    <t>417B982D60364285B6E213898BEA454E2C623</t>
  </si>
  <si>
    <t>010102417B982D60364285B6E213898BEA454E2C623</t>
  </si>
  <si>
    <t>비닐타일 깔기</t>
  </si>
  <si>
    <t>OA타일, T=5</t>
  </si>
  <si>
    <t>호표 4</t>
  </si>
  <si>
    <t>465998C60842124515401295D6AF3</t>
  </si>
  <si>
    <t>010102465998C60842124515401295D6AF3</t>
  </si>
  <si>
    <t>칸막이벽틀 설치</t>
  </si>
  <si>
    <t>주재료 별도</t>
  </si>
  <si>
    <t>호표 5</t>
  </si>
  <si>
    <t>46599EB2F31BE245F52C16176C5F8</t>
  </si>
  <si>
    <t>01010246599EB2F31BE245F52C16176C5F8</t>
  </si>
  <si>
    <t>벽체틀 설치</t>
  </si>
  <si>
    <t>미송 30*30, @455</t>
  </si>
  <si>
    <t>호표 6</t>
  </si>
  <si>
    <t>46599EB2F27472A5E7991F7C102AF</t>
  </si>
  <si>
    <t>01010246599EB2F27472A5E7991F7C102AF</t>
  </si>
  <si>
    <t>라왕 18*30</t>
  </si>
  <si>
    <t>호표 7</t>
  </si>
  <si>
    <t>46599EB2F27472A5E7991F7C102AD</t>
  </si>
  <si>
    <t>01010246599EB2F27472A5E7991F7C102AD</t>
  </si>
  <si>
    <t>라왕 30*30</t>
  </si>
  <si>
    <t>호표 8</t>
  </si>
  <si>
    <t>46599EB2F27472A5E7991F7C102AA</t>
  </si>
  <si>
    <t>01010246599EB2F27472A5E7991F7C102AA</t>
  </si>
  <si>
    <t>MDF 설치</t>
  </si>
  <si>
    <t>T=6.0</t>
  </si>
  <si>
    <t>호표 9</t>
  </si>
  <si>
    <t>465998C45DBAE285712218768AFE5</t>
  </si>
  <si>
    <t>010102465998C45DBAE285712218768AFE5</t>
  </si>
  <si>
    <t>T=9</t>
  </si>
  <si>
    <t>호표 10</t>
  </si>
  <si>
    <t>465998C45DBAE285712218768AFED</t>
  </si>
  <si>
    <t>010102465998C45DBAE285712218768AFED</t>
  </si>
  <si>
    <t>T=15</t>
  </si>
  <si>
    <t>호표 11</t>
  </si>
  <si>
    <t>465998C45DBAE285712218768AFEF</t>
  </si>
  <si>
    <t>010102465998C45DBAE285712218768AFEF</t>
  </si>
  <si>
    <t>흡음텍스 설치</t>
  </si>
  <si>
    <t>호표 12</t>
  </si>
  <si>
    <t>465998C45DB9C2453CDF15F5CCD78</t>
  </si>
  <si>
    <t>010102465998C45DB9C2453CDF15F5CCD78</t>
  </si>
  <si>
    <t>천장마감재 철거</t>
  </si>
  <si>
    <t>재사용위한 철거</t>
  </si>
  <si>
    <t>호표 13</t>
  </si>
  <si>
    <t>4658960FA2DB12C55F6F13BB27986</t>
  </si>
  <si>
    <t>0101024658960FA2DB12C55F6F13BB27986</t>
  </si>
  <si>
    <t>합판 설치</t>
  </si>
  <si>
    <t>벽, T=4.5</t>
  </si>
  <si>
    <t>호표 14</t>
  </si>
  <si>
    <t>465998C45838D205F5E01591D6889</t>
  </si>
  <si>
    <t>010102465998C45838D205F5E01591D6889</t>
  </si>
  <si>
    <t>벽, T=9</t>
  </si>
  <si>
    <t>호표 15</t>
  </si>
  <si>
    <t>465998C45838D205F5E01591D688B</t>
  </si>
  <si>
    <t>010102465998C45838D205F5E01591D688B</t>
  </si>
  <si>
    <t>벽, T=12</t>
  </si>
  <si>
    <t>호표 16</t>
  </si>
  <si>
    <t>465998C45838D205F5E01591D688C</t>
  </si>
  <si>
    <t>010102465998C45838D205F5E01591D688C</t>
  </si>
  <si>
    <t>경량스터드(C-100)</t>
  </si>
  <si>
    <t>일반석고12.5T 2겹한면</t>
  </si>
  <si>
    <t>호표 17</t>
  </si>
  <si>
    <t>465998C45F6B12F528F9198B69C7B</t>
  </si>
  <si>
    <t>010102465998C45F6B12F528F9198B69C7B</t>
  </si>
  <si>
    <t>일반석고12.5T 2겹양면</t>
  </si>
  <si>
    <t>호표 18</t>
  </si>
  <si>
    <t>465998C45F6B12F528F9198B69C7C</t>
  </si>
  <si>
    <t>010102465998C45F6B12F528F9198B69C7C</t>
  </si>
  <si>
    <t>경량스터드(C-200)</t>
  </si>
  <si>
    <t>호표 19</t>
  </si>
  <si>
    <t>465998C45F6B12F528F9198B69C7D</t>
  </si>
  <si>
    <t>010102465998C45F6B12F528F9198B69C7D</t>
  </si>
  <si>
    <t>사인물 제작설치</t>
  </si>
  <si>
    <t>장비대 포함</t>
  </si>
  <si>
    <t>EA</t>
  </si>
  <si>
    <t>견적가</t>
  </si>
  <si>
    <t>417B982D638A42558250119F6AAB3BD2B4AEF</t>
  </si>
  <si>
    <t>010102417B982D638A42558250119F6AAB3BD2B4AEF</t>
  </si>
  <si>
    <t>010103  금  속  공  사</t>
  </si>
  <si>
    <t>010103</t>
  </si>
  <si>
    <t>스텐레스스틸 트림</t>
  </si>
  <si>
    <t>L40*40*1.2t</t>
  </si>
  <si>
    <t>M</t>
  </si>
  <si>
    <t>호표 20</t>
  </si>
  <si>
    <t>46599D423FE03225C2EA1C4761EDF</t>
  </si>
  <si>
    <t>01010346599D423FE03225C2EA1C4761EDF</t>
  </si>
  <si>
    <t>코너보강</t>
  </si>
  <si>
    <t>L40*40*3.0t</t>
  </si>
  <si>
    <t>호표 21</t>
  </si>
  <si>
    <t>46599D423FE03225C2EA1C4761EDC</t>
  </si>
  <si>
    <t>01010346599D423FE03225C2EA1C4761EDC</t>
  </si>
  <si>
    <t>스텐 접기</t>
  </si>
  <si>
    <t>STL 1.2t (광명단위 오일페인트)</t>
  </si>
  <si>
    <t>호표 22</t>
  </si>
  <si>
    <t>46599D423FE03225C2EA1C4761EDD</t>
  </si>
  <si>
    <t>01010346599D423FE03225C2EA1C4761EDD</t>
  </si>
  <si>
    <t>각파이프 틀설치</t>
  </si>
  <si>
    <t>ㅁ40*40*2.3t @450</t>
  </si>
  <si>
    <t>호표 23</t>
  </si>
  <si>
    <t>46599D423FE03225C2EA1C4761D31</t>
  </si>
  <si>
    <t>01010346599D423FE03225C2EA1C4761D31</t>
  </si>
  <si>
    <t>LED 스트립라이트</t>
  </si>
  <si>
    <t>줄조명(전기별도)</t>
  </si>
  <si>
    <t>호표 24</t>
  </si>
  <si>
    <t>46599D423FE03225C2EA1C47618B6</t>
  </si>
  <si>
    <t>01010346599D423FE03225C2EA1C47618B6</t>
  </si>
  <si>
    <t>010104  창호 및 유리공사</t>
  </si>
  <si>
    <t>010104</t>
  </si>
  <si>
    <t>AFD01[ICT]</t>
  </si>
  <si>
    <t>6.250 x 2.875 = 17.968</t>
  </si>
  <si>
    <t>호표 25</t>
  </si>
  <si>
    <t>46599B7A30FFC2154BBA1A87B3F64</t>
  </si>
  <si>
    <t>01010446599B7A30FFC2154BBA1A87B3F64</t>
  </si>
  <si>
    <t>AD01[ICT]</t>
  </si>
  <si>
    <t>1.700 x 2.875 = 4.887</t>
  </si>
  <si>
    <t>호표 26</t>
  </si>
  <si>
    <t>46599B7A30FFC2154BBA1A87B3F66</t>
  </si>
  <si>
    <t>01010446599B7A30FFC2154BBA1A87B3F66</t>
  </si>
  <si>
    <t>PD01[ICT]</t>
  </si>
  <si>
    <t>0.900 x 2.100 = 1.890</t>
  </si>
  <si>
    <t>호표 27</t>
  </si>
  <si>
    <t>46599B7A30FFC2154BBA1A87B3F62</t>
  </si>
  <si>
    <t>01010446599B7A30FFC2154BBA1A87B3F62</t>
  </si>
  <si>
    <t>PD02[ICT]</t>
  </si>
  <si>
    <t>0.950 x 2.400 = 2.280</t>
  </si>
  <si>
    <t>호표 28</t>
  </si>
  <si>
    <t>46599B7A30FFC2154BBA1A87B3F60</t>
  </si>
  <si>
    <t>01010446599B7A30FFC2154BBA1A87B3F60</t>
  </si>
  <si>
    <t>플로어힌지</t>
  </si>
  <si>
    <t>플로어힌지, KS3호, 105kg, 강화유리문(K-8300)</t>
  </si>
  <si>
    <t>조</t>
  </si>
  <si>
    <t>417B9932AC6AC235D42E17C421304444F0A9D</t>
  </si>
  <si>
    <t>010104417B9932AC6AC235D42E17C421304444F0A9D</t>
  </si>
  <si>
    <t>강화도어 손잡이</t>
  </si>
  <si>
    <t>개소</t>
  </si>
  <si>
    <t>417B9932AC6AC2F585371AA9B049AF8C83839</t>
  </si>
  <si>
    <t>010104417B9932AC6AC2F585371AA9B049AF8C83839</t>
  </si>
  <si>
    <t>플로어힌지 설치</t>
  </si>
  <si>
    <t>재료비 별도</t>
  </si>
  <si>
    <t>호표 29</t>
  </si>
  <si>
    <t>46599B7D86AA828572FD1B698A1DB</t>
  </si>
  <si>
    <t>01010446599B7D86AA828572FD1B698A1DB</t>
  </si>
  <si>
    <t>도어핸들</t>
  </si>
  <si>
    <t>원형</t>
  </si>
  <si>
    <t>개</t>
  </si>
  <si>
    <t>417B9932AC6AC2F585371AA9A6F6CA35BDF78</t>
  </si>
  <si>
    <t>010104417B9932AC6AC2F585371AA9A6F6CA35BDF78</t>
  </si>
  <si>
    <t>레버</t>
  </si>
  <si>
    <t>417B9932AC6AC2F585371AA9A6F6CA35BDF7B</t>
  </si>
  <si>
    <t>010104417B9932AC6AC2F585371AA9A6F6CA35BDF7B</t>
  </si>
  <si>
    <t>도어록 설치 / 일반도어록 강재창호</t>
  </si>
  <si>
    <t>호표 30</t>
  </si>
  <si>
    <t>46599B7D8587528552111D2089880</t>
  </si>
  <si>
    <t>01010446599B7D8587528552111D2089880</t>
  </si>
  <si>
    <t>도어힌지</t>
  </si>
  <si>
    <t>도어힌지, 스테인리스강, 베어링2개, 101.6*3.0mm</t>
  </si>
  <si>
    <t>417B9932AC6AC235D42E17C421302880F15A6</t>
  </si>
  <si>
    <t>010104417B9932AC6AC235D42E17C421302880F15A6</t>
  </si>
  <si>
    <t>수밀코킹(실리콘)</t>
  </si>
  <si>
    <t>삼각, 10mm, 창호주위</t>
  </si>
  <si>
    <t>호표 31</t>
  </si>
  <si>
    <t>46599F90EDC002050F8C1B1341EA2</t>
  </si>
  <si>
    <t>01010446599F90EDC002050F8C1B1341EA2</t>
  </si>
  <si>
    <t>창호주위 발포우레탄 충전</t>
  </si>
  <si>
    <t>호표 32</t>
  </si>
  <si>
    <t>46599B7D800282A561A814473C61F</t>
  </si>
  <si>
    <t>01010446599B7D800282A561A814473C61F</t>
  </si>
  <si>
    <t>010105  유  리</t>
  </si>
  <si>
    <t>010105</t>
  </si>
  <si>
    <t>강화유리</t>
  </si>
  <si>
    <t>강화유리, 투명, 10mm</t>
  </si>
  <si>
    <t>417B982D61DFA2151B671E37FA122A4AA73E0</t>
  </si>
  <si>
    <t>010105417B982D61DFA2151B671E37FA122A4AA73E0</t>
  </si>
  <si>
    <t>창호유리설치 / 판유리</t>
  </si>
  <si>
    <t>유리두께 12mm 이하</t>
  </si>
  <si>
    <t>호표 33</t>
  </si>
  <si>
    <t>46599B7CFC0482B5361B1A032D663</t>
  </si>
  <si>
    <t>01010546599B7CFC0482B5361B1A032D663</t>
  </si>
  <si>
    <t>유리주위 코킹</t>
  </si>
  <si>
    <t>5*5, 실리콘</t>
  </si>
  <si>
    <t>호표 34</t>
  </si>
  <si>
    <t>46599F90EC3A9295603019DCA4C94</t>
  </si>
  <si>
    <t>01010546599F90EC3A9295603019DCA4C94</t>
  </si>
  <si>
    <t>010106  칠    공    사</t>
  </si>
  <si>
    <t>010106</t>
  </si>
  <si>
    <t>바탕만들기+걸레받이용 페인트칠</t>
  </si>
  <si>
    <t>붓칠 2회, G.B.면(줄퍼티)</t>
  </si>
  <si>
    <t>호표 35</t>
  </si>
  <si>
    <t>4659992C1E7B4225906B162E02DEF</t>
  </si>
  <si>
    <t>0101064659992C1E7B4225906B162E02DEF</t>
  </si>
  <si>
    <t>바탕만들기+수성페인트 롤러칠</t>
  </si>
  <si>
    <t>내부 2회, G.B.면 줄퍼티, 친환경</t>
  </si>
  <si>
    <t>호표 36</t>
  </si>
  <si>
    <t>4659992D229432854493177E62ACD</t>
  </si>
  <si>
    <t>0101064659992D229432854493177E62ACD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</si>
  <si>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</si>
  <si>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</si>
  <si>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</si>
  <si>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</si>
  <si>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</si>
  <si>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</si>
  <si>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</si>
  <si>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</si>
  <si>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</si>
  <si>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</si>
  <si>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</si>
  <si>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</si>
  <si>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</si>
  <si>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</si>
  <si>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</si>
  <si>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</si>
  <si>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</si>
  <si>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</si>
  <si>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</si>
  <si>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</si>
  <si>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</si>
  <si>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건축물 현장정리  개보수,(조적조의50%,준공청소 포함)  M2     ( 호표 1 )</t>
  </si>
  <si>
    <t>(목조,철골조,조적조)의50%</t>
  </si>
  <si>
    <t>호표 37</t>
  </si>
  <si>
    <t>465996FE1F84B205AECD18DD89BDF</t>
  </si>
  <si>
    <t>465996FE1F84B205AFD31D8251C02465996FE1F84B205AECD18DD89BDF</t>
  </si>
  <si>
    <t>준공청소</t>
  </si>
  <si>
    <t>호표 38</t>
  </si>
  <si>
    <t>465996FE1A01920511171989573D6</t>
  </si>
  <si>
    <t>465996FE1F84B205AFD31D8251C02465996FE1A01920511171989573D6</t>
  </si>
  <si>
    <t xml:space="preserve"> [ 합          계 ]</t>
  </si>
  <si>
    <t>강관 조립말비계(이동식)  높이 2m, 3개월  대     ( 호표 2 )</t>
  </si>
  <si>
    <t>비계안정장치</t>
  </si>
  <si>
    <t>비계안정장치, 비계기본틀, 기둥, 1.2*1.7m</t>
  </si>
  <si>
    <t>41DC91F64BA40285EC3B104ED87180A8D0663</t>
  </si>
  <si>
    <t>465996FB4974C215128018835597B41DC91F64BA40285EC3B104ED87180A8D0663</t>
  </si>
  <si>
    <t>비계안정장치, 가새, 1.2*1.9m</t>
  </si>
  <si>
    <t>41DC91F64BA40285EC3B104ED87180A8D066D</t>
  </si>
  <si>
    <t>465996FB4974C215128018835597B41DC91F64BA40285EC3B104ED87180A8D066D</t>
  </si>
  <si>
    <t>비계안정장치, 수평띠장, 1829mm</t>
  </si>
  <si>
    <t>41DC91F64BA40285EC3B104ED87180A8D093A</t>
  </si>
  <si>
    <t>465996FB4974C215128018835597B41DC91F64BA40285EC3B104ED87180A8D093A</t>
  </si>
  <si>
    <t>비계안정장치, 손잡이기둥</t>
  </si>
  <si>
    <t>41DC91F64BA40285EC3B104ED87180A8D093D</t>
  </si>
  <si>
    <t>465996FB4974C215128018835597B41DC91F64BA40285EC3B104ED87180A8D093D</t>
  </si>
  <si>
    <t>비계안정장치, 손잡이, 1229mm</t>
  </si>
  <si>
    <t>41DC91F64BA40285EC3B104ED87180A8D093B</t>
  </si>
  <si>
    <t>465996FB4974C215128018835597B41DC91F64BA40285EC3B104ED87180A8D093B</t>
  </si>
  <si>
    <t>비계안정장치, 손잡이, 1829mm</t>
  </si>
  <si>
    <t>41DC91F64BA40285EC3B104ED87180A8D093C</t>
  </si>
  <si>
    <t>465996FB4974C215128018835597B41DC91F64BA40285EC3B104ED87180A8D093C</t>
  </si>
  <si>
    <t>비계안정장치, 바퀴</t>
  </si>
  <si>
    <t>41DC91F64BA40285EC3B104ED87180A8D093E</t>
  </si>
  <si>
    <t>465996FB4974C215128018835597B41DC91F64BA40285EC3B104ED87180A8D093E</t>
  </si>
  <si>
    <t>비계안정장치, 쟈키</t>
  </si>
  <si>
    <t>41DC91F64BA40285EC3B104ED87180A8D093F</t>
  </si>
  <si>
    <t>465996FB4974C215128018835597B41DC91F64BA40285EC3B104ED87180A8D093F</t>
  </si>
  <si>
    <t>비계안정장치, 발판, 40*200*2000</t>
  </si>
  <si>
    <t>장</t>
  </si>
  <si>
    <t>41DC91F64BA40285EC3B104EFB095257771DF</t>
  </si>
  <si>
    <t>465996FB4974C215128018835597B41DC91F64BA40285EC3B104EFB095257771DF</t>
  </si>
  <si>
    <t>강관 조립말비계(이동식)설치 및 해체</t>
  </si>
  <si>
    <t>높이 2m, 노무비</t>
  </si>
  <si>
    <t>호표 39</t>
  </si>
  <si>
    <t>465996FB4974C2151280189DC8068</t>
  </si>
  <si>
    <t>465996FB4974C215128018835597B465996FB4974C2151280189DC8068</t>
  </si>
  <si>
    <t>건축물보양  보양지 붙이기  M2     ( 호표 3 )</t>
  </si>
  <si>
    <t>공통자재</t>
  </si>
  <si>
    <t>하드롱지</t>
  </si>
  <si>
    <t>41699685FFEF42253FB41F5E1A913C319DC29</t>
  </si>
  <si>
    <t>465996FE1CCD3275C3D2188873EC641699685FFEF42253FB41F5E1A913C319DC29</t>
  </si>
  <si>
    <t>합성풀</t>
  </si>
  <si>
    <t>합성풀, 건설용</t>
  </si>
  <si>
    <t>kg</t>
  </si>
  <si>
    <t>417B9931839032A5E495125DFC1100663F3D8</t>
  </si>
  <si>
    <t>465996FE1CCD3275C3D2188873EC6417B9931839032A5E495125DFC1100663F3D8</t>
  </si>
  <si>
    <t>보통인부</t>
  </si>
  <si>
    <t>일반공사 직종</t>
  </si>
  <si>
    <t>인</t>
  </si>
  <si>
    <t>468B9B6BE930C235E7FC1D828DAA97F8902F5</t>
  </si>
  <si>
    <t>465996FE1CCD3275C3D2188873EC6468B9B6BE930C235E7FC1D828DAA97F8902F5</t>
  </si>
  <si>
    <t>비닐타일 깔기  OA타일, T=5  M2     ( 호표 4 )</t>
  </si>
  <si>
    <t>전도성비닐타일</t>
  </si>
  <si>
    <t>전도성비닐타일, 5.0*500*500mm, 대전방지, OA Tile</t>
  </si>
  <si>
    <t>417B982D60364285B78B153D8274D5360D04B</t>
  </si>
  <si>
    <t>465998C60842124515401295D6AF3417B982D60364285B78B153D8274D5360D04B</t>
  </si>
  <si>
    <t>PVC계 바닥재 설치 - 타일형</t>
  </si>
  <si>
    <t>주재료 제외</t>
  </si>
  <si>
    <t>호표 40</t>
  </si>
  <si>
    <t>465998C60842124510DE186066ECB</t>
  </si>
  <si>
    <t>465998C60842124515401295D6AF3465998C60842124510DE186066ECB</t>
  </si>
  <si>
    <t>칸막이벽틀 설치  주재료 별도  M2     ( 호표 5 )</t>
  </si>
  <si>
    <t>건축목공</t>
  </si>
  <si>
    <t>468B9B6BE930C235E7FC1D828DAA97F8900CA</t>
  </si>
  <si>
    <t>46599EB2F31BE245F52C16176C5F8468B9B6BE930C235E7FC1D828DAA97F8900CA</t>
  </si>
  <si>
    <t>46599EB2F31BE245F52C16176C5F8468B9B6BE930C235E7FC1D828DAA97F8902F5</t>
  </si>
  <si>
    <t>공구손료</t>
  </si>
  <si>
    <t>인력품의 3%</t>
  </si>
  <si>
    <t>식</t>
  </si>
  <si>
    <t>47409CEF3F5502B5D5FE1D61F92001</t>
  </si>
  <si>
    <t>46599EB2F31BE245F52C16176C5F847409CEF3F5502B5D5FE1D61F92001</t>
  </si>
  <si>
    <t>벽체틀 설치  미송 30*30, @455  M2     ( 호표 6 )</t>
  </si>
  <si>
    <t>각재</t>
  </si>
  <si>
    <t>각재, 미송</t>
  </si>
  <si>
    <t>재</t>
  </si>
  <si>
    <t>417B982D665C729593FB1615BB58D56B372AA</t>
  </si>
  <si>
    <t>46599EB2F27472A5E7991F7C102AF417B982D665C729593FB1615BB58D56B372AA</t>
  </si>
  <si>
    <t>자재 별도</t>
  </si>
  <si>
    <t>호표 41</t>
  </si>
  <si>
    <t>46599EB2F2750215B74B1F4C2DAAE</t>
  </si>
  <si>
    <t>46599EB2F27472A5E7991F7C102AF46599EB2F2750215B74B1F4C2DAAE</t>
  </si>
  <si>
    <t>벽체틀 설치  라왕 18*30  M2     ( 호표 7 )</t>
  </si>
  <si>
    <t>46599EB2F27472A5E7991F7C102AD417B982D665C729593FB1615BB58D56B372AA</t>
  </si>
  <si>
    <t>46599EB2F27472A5E7991F7C102AD46599EB2F2750215B74B1F4C2DAAE</t>
  </si>
  <si>
    <t>벽체틀 설치  라왕 30*30  M2     ( 호표 8 )</t>
  </si>
  <si>
    <t>46599EB2F27472A5E7991F7C102AA417B982D665C729593FB1615BB58D56B372AA</t>
  </si>
  <si>
    <t>46599EB2F27472A5E7991F7C102AA46599EB2F2750215B74B1F4C2DAAE</t>
  </si>
  <si>
    <t>MDF 설치  T=6.0  M2     ( 호표 9 )</t>
  </si>
  <si>
    <t>중밀도섬유판</t>
  </si>
  <si>
    <t>중밀도섬유판, 6.0*1220*2440mm</t>
  </si>
  <si>
    <t>41589A112F7BE26552161DC514957E1B03285</t>
  </si>
  <si>
    <t>465998C45DBAE285712218768AFE541589A112F7BE26552161DC514957E1B03285</t>
  </si>
  <si>
    <t>벽체합판 설치</t>
  </si>
  <si>
    <t>합판 별도</t>
  </si>
  <si>
    <t>호표 42</t>
  </si>
  <si>
    <t>465998C45838D235493F199CE2F57</t>
  </si>
  <si>
    <t>465998C45DBAE285712218768AFE5465998C45838D235493F199CE2F57</t>
  </si>
  <si>
    <t>MDF 설치  T=9  M2     ( 호표 10 )</t>
  </si>
  <si>
    <t>중밀도섬유판, 9.0*1220*2440mm</t>
  </si>
  <si>
    <t>41589A112F7BE26552161DC514957E1B03283</t>
  </si>
  <si>
    <t>465998C45DBAE285712218768AFED41589A112F7BE26552161DC514957E1B03283</t>
  </si>
  <si>
    <t>465998C45DBAE285712218768AFED465998C45838D235493F199CE2F57</t>
  </si>
  <si>
    <t>MDF 설치  T=15  M2     ( 호표 11 )</t>
  </si>
  <si>
    <t>중밀도섬유판, 15*1220*2440mm</t>
  </si>
  <si>
    <t>41589A112F7BE26552161DC514957E1B03281</t>
  </si>
  <si>
    <t>465998C45DBAE285712218768AFEF41589A112F7BE26552161DC514957E1B03281</t>
  </si>
  <si>
    <t>465998C45DBAE285712218768AFEF465998C45838D235493F199CE2F57</t>
  </si>
  <si>
    <t>흡음텍스 설치    M2     ( 호표 12 )</t>
  </si>
  <si>
    <t>내장공</t>
  </si>
  <si>
    <t>468B9B6BE930C235E7FC1D828DAA97F8901D0</t>
  </si>
  <si>
    <t>465998C45DB9C2453CDF15F5CCD78468B9B6BE930C235E7FC1D828DAA97F8901D0</t>
  </si>
  <si>
    <t>465998C45DB9C2453CDF15F5CCD78468B9B6BE930C235E7FC1D828DAA97F8902F5</t>
  </si>
  <si>
    <t>465998C45DB9C2453CDF15F5CCD7847409CEF3F5502B5D5FE1D61F92001</t>
  </si>
  <si>
    <t>천장마감재 철거  재사용위한 철거  M2     ( 호표 13 )</t>
  </si>
  <si>
    <t>4658960FA2DB12C55F6F13BB27986468B9B6BE930C235E7FC1D828DAA97F8901D0</t>
  </si>
  <si>
    <t>4658960FA2DB12C55F6F13BB27986468B9B6BE930C235E7FC1D828DAA97F8902F5</t>
  </si>
  <si>
    <t>합판 설치  벽, T=4.5  M2     ( 호표 14 )</t>
  </si>
  <si>
    <t>465998C45838D205F5E01591D6889465998C45838D235493F199CE2F57</t>
  </si>
  <si>
    <t>보통합판</t>
  </si>
  <si>
    <t>보통합판, 1급, 4.8*1220*2440mm</t>
  </si>
  <si>
    <t>41589A112F7BE26552141138024EB47580DAA</t>
  </si>
  <si>
    <t>465998C45838D205F5E01591D688941589A112F7BE26552141138024EB47580DAA</t>
  </si>
  <si>
    <t>합판 설치  벽, T=9  M2     ( 호표 15 )</t>
  </si>
  <si>
    <t>465998C45838D205F5E01591D688B465998C45838D235493F199CE2F57</t>
  </si>
  <si>
    <t>보통합판, 1급, 9.0*1220*2440mm</t>
  </si>
  <si>
    <t>41589A112F7BE26552141138024EB47580DAE</t>
  </si>
  <si>
    <t>465998C45838D205F5E01591D688B41589A112F7BE26552141138024EB47580DAE</t>
  </si>
  <si>
    <t>합판 설치  벽, T=12  M2     ( 호표 16 )</t>
  </si>
  <si>
    <t>465998C45838D205F5E01591D688C465998C45838D235493F199CE2F57</t>
  </si>
  <si>
    <t>보통합판, 1급, 12*1220*2440mm</t>
  </si>
  <si>
    <t>41589A112F7BE26552141138024EB47580DAC</t>
  </si>
  <si>
    <t>465998C45838D205F5E01591D688C41589A112F7BE26552141138024EB47580DAC</t>
  </si>
  <si>
    <t>경량스터드(C-100)  일반석고12.5T 2겹한면  M2     ( 호표 17 )</t>
  </si>
  <si>
    <t>METAL C-RUNNER</t>
  </si>
  <si>
    <t>㉿ 0.8T, 102*40</t>
  </si>
  <si>
    <t>417B982D603642955E7210C06E72D1B2756A3</t>
  </si>
  <si>
    <t>465998C45F6B12F528F9198B69C7B417B982D603642955E7210C06E72D1B2756A3</t>
  </si>
  <si>
    <t>METAL C-STUD</t>
  </si>
  <si>
    <t>㉿ 0.8T, 100*45</t>
  </si>
  <si>
    <t>417B982D603642955E7210C06E72D1B2754F6</t>
  </si>
  <si>
    <t>465998C45F6B12F528F9198B69C7B417B982D603642955E7210C06E72D1B2754F6</t>
  </si>
  <si>
    <t>STUD-SPACER</t>
  </si>
  <si>
    <t>SP-65,75</t>
  </si>
  <si>
    <t>41DC91F6447492D5A37A1D6DF343B94113C78</t>
  </si>
  <si>
    <t>465998C45F6B12F528F9198B69C7B41DC91F6447492D5A37A1D6DF343B94113C78</t>
  </si>
  <si>
    <t>CORNER BEAD</t>
  </si>
  <si>
    <t>40*40*0.5</t>
  </si>
  <si>
    <t>41DC91F6447492D5A37A1D6DF343B94113C79</t>
  </si>
  <si>
    <t>465998C45F6B12F528F9198B69C7B41DC91F6447492D5A37A1D6DF343B94113C79</t>
  </si>
  <si>
    <t>힐티앙카</t>
  </si>
  <si>
    <t>NK-27</t>
  </si>
  <si>
    <t>41DC91F6447492D5A37A1D6DF343B94113D17</t>
  </si>
  <si>
    <t>465998C45F6B12F528F9198B69C7B41DC91F6447492D5A37A1D6DF343B94113D17</t>
  </si>
  <si>
    <t>Metal Screw</t>
  </si>
  <si>
    <t>D4.2*13</t>
  </si>
  <si>
    <t>41DC91F6447492D5A37A1D6DF343B94113D16</t>
  </si>
  <si>
    <t>465998C45F6B12F528F9198B69C7B41DC91F6447492D5A37A1D6DF343B94113D16</t>
  </si>
  <si>
    <t>집성스큐류</t>
  </si>
  <si>
    <t>D4*32</t>
  </si>
  <si>
    <t>41DC91F6447492D5A37A1D6DF343B94113D15</t>
  </si>
  <si>
    <t>465998C45F6B12F528F9198B69C7B41DC91F6447492D5A37A1D6DF343B94113D15</t>
  </si>
  <si>
    <t>D4*44</t>
  </si>
  <si>
    <t>41DC91F6447492D5A37A1D6DF343B94113D14</t>
  </si>
  <si>
    <t>465998C45F6B12F528F9198B69C7B41DC91F6447492D5A37A1D6DF343B94113D14</t>
  </si>
  <si>
    <t>조인트테이프</t>
  </si>
  <si>
    <t>7.5CM</t>
  </si>
  <si>
    <t>41DC91F6447492D5A37A1D6DF343B94113D13</t>
  </si>
  <si>
    <t>465998C45F6B12F528F9198B69C7B41DC91F6447492D5A37A1D6DF343B94113D13</t>
  </si>
  <si>
    <t>경량철골틀 설치</t>
  </si>
  <si>
    <t>건식벽체, C-100이하(또는 W-100이하)</t>
  </si>
  <si>
    <t>㎡</t>
  </si>
  <si>
    <t>조달시장시공</t>
  </si>
  <si>
    <t>46599D46971D12C5B1E51E6B4B352</t>
  </si>
  <si>
    <t>465998C45F6B12F528F9198B69C7B46599D46971D12C5B1E51E6B4B352</t>
  </si>
  <si>
    <t>석고보드</t>
  </si>
  <si>
    <t>석고보드, 평보드, 12.5*900*2400mm(㎡)</t>
  </si>
  <si>
    <t>41DC91F6447492D5A37A1D5388C4A49C6D7CB</t>
  </si>
  <si>
    <t>465998C45F6B12F528F9198B69C7B41DC91F6447492D5A37A1D5388C4A49C6D7CB</t>
  </si>
  <si>
    <t>석고보드 설치</t>
  </si>
  <si>
    <t>건식벽체, 2P, 3.6m 이하,일반, 방수, 차음, 방화 15mm이하</t>
  </si>
  <si>
    <t>465998C45F684265C79D1D6B30427</t>
  </si>
  <si>
    <t>465998C45F6B12F528F9198B69C7B465998C45F684265C79D1D6B30427</t>
  </si>
  <si>
    <t>경량스터드(C-100)  일반석고12.5T 2겹양면  M2     ( 호표 18 )</t>
  </si>
  <si>
    <t>465998C45F6B12F528F9198B69C7C417B982D603642955E7210C06E72D1B2756A3</t>
  </si>
  <si>
    <t>465998C45F6B12F528F9198B69C7C417B982D603642955E7210C06E72D1B2754F6</t>
  </si>
  <si>
    <t>465998C45F6B12F528F9198B69C7C41DC91F6447492D5A37A1D6DF343B94113C78</t>
  </si>
  <si>
    <t>465998C45F6B12F528F9198B69C7C41DC91F6447492D5A37A1D6DF343B94113C79</t>
  </si>
  <si>
    <t>465998C45F6B12F528F9198B69C7C41DC91F6447492D5A37A1D6DF343B94113D17</t>
  </si>
  <si>
    <t>465998C45F6B12F528F9198B69C7C41DC91F6447492D5A37A1D6DF343B94113D16</t>
  </si>
  <si>
    <t>465998C45F6B12F528F9198B69C7C41DC91F6447492D5A37A1D6DF343B94113D15</t>
  </si>
  <si>
    <t>465998C45F6B12F528F9198B69C7C41DC91F6447492D5A37A1D6DF343B94113D14</t>
  </si>
  <si>
    <t>465998C45F6B12F528F9198B69C7C41DC91F6447492D5A37A1D6DF343B94113D13</t>
  </si>
  <si>
    <t>465998C45F6B12F528F9198B69C7C46599D46971D12C5B1E51E6B4B352</t>
  </si>
  <si>
    <t>465998C45F6B12F528F9198B69C7C41DC91F6447492D5A37A1D5388C4A49C6D7CB</t>
  </si>
  <si>
    <t>465998C45F6B12F528F9198B69C7C465998C45F684265C79D1D6B30427</t>
  </si>
  <si>
    <t>경량스터드(C-200)  일반석고12.5T 2겹양면  M2     ( 호표 19 )</t>
  </si>
  <si>
    <t>465998C45F6B12F528F9198B69C7D417B982D603642955E7210C06E72D1B2756A3</t>
  </si>
  <si>
    <t>465998C45F6B12F528F9198B69C7D417B982D603642955E7210C06E72D1B2754F6</t>
  </si>
  <si>
    <t>465998C45F6B12F528F9198B69C7D41DC91F6447492D5A37A1D6DF343B94113C78</t>
  </si>
  <si>
    <t>465998C45F6B12F528F9198B69C7D41DC91F6447492D5A37A1D6DF343B94113C79</t>
  </si>
  <si>
    <t>465998C45F6B12F528F9198B69C7D41DC91F6447492D5A37A1D6DF343B94113D17</t>
  </si>
  <si>
    <t>465998C45F6B12F528F9198B69C7D41DC91F6447492D5A37A1D6DF343B94113D16</t>
  </si>
  <si>
    <t>465998C45F6B12F528F9198B69C7D41DC91F6447492D5A37A1D6DF343B94113D15</t>
  </si>
  <si>
    <t>465998C45F6B12F528F9198B69C7D41DC91F6447492D5A37A1D6DF343B94113D14</t>
  </si>
  <si>
    <t>465998C45F6B12F528F9198B69C7D41DC91F6447492D5A37A1D6DF343B94113D13</t>
  </si>
  <si>
    <t>465998C45F6B12F528F9198B69C7D46599D46971D12C5B1E51E6B4B352</t>
  </si>
  <si>
    <t>465998C45F6B12F528F9198B69C7D41DC91F6447492D5A37A1D5388C4A49C6D7CB</t>
  </si>
  <si>
    <t>465998C45F6B12F528F9198B69C7D465998C45F684265C79D1D6B30427</t>
  </si>
  <si>
    <t>스텐레스스틸 트림  L40*40*1.2t  M     ( 호표 20 )</t>
  </si>
  <si>
    <t>스테인리스강판</t>
  </si>
  <si>
    <t>스테인리스강판, STS304, 1.2mm</t>
  </si>
  <si>
    <t>417B982D665D02759C721BDBEFC19B9C09390</t>
  </si>
  <si>
    <t>46599D423FE03225C2EA1C4761EDF417B982D665D02759C721BDBEFC19B9C09390</t>
  </si>
  <si>
    <t>잡철물 제작 및 설치</t>
  </si>
  <si>
    <t>현장제작 설치, 경량철재</t>
  </si>
  <si>
    <t>호표 43</t>
  </si>
  <si>
    <t>46599D44EB6EC285DC4D183F623D6</t>
  </si>
  <si>
    <t>46599D423FE03225C2EA1C4761EDF46599D44EB6EC285DC4D183F623D6</t>
  </si>
  <si>
    <t>철강설</t>
  </si>
  <si>
    <t>철강설, 스텐레스, 작업설부산물</t>
  </si>
  <si>
    <t>수집상차도</t>
  </si>
  <si>
    <t>41589A11246EF245C1151D7C1B7940F5779AB</t>
  </si>
  <si>
    <t>46599D423FE03225C2EA1C4761EDF41589A11246EF245C1151D7C1B7940F5779AB</t>
  </si>
  <si>
    <t>코너보강  L40*40*3.0t  M     ( 호표 21 )</t>
  </si>
  <si>
    <t>ㄱ형강</t>
  </si>
  <si>
    <t>ㄱ형강, 등변, 40*40*3mm</t>
  </si>
  <si>
    <t>417B982D665E22952324195773781FEF5F654</t>
  </si>
  <si>
    <t>46599D423FE03225C2EA1C4761EDC417B982D665E22952324195773781FEF5F654</t>
  </si>
  <si>
    <t>현장제작 설치, 일반철재</t>
  </si>
  <si>
    <t>호표 44</t>
  </si>
  <si>
    <t>46599D44EB6EC285DC4F1B1F1BD06</t>
  </si>
  <si>
    <t>46599D423FE03225C2EA1C4761EDC46599D44EB6EC285DC4F1B1F1BD06</t>
  </si>
  <si>
    <t>녹막이페인트 붓칠(재료비 미포함)</t>
  </si>
  <si>
    <t>철재면, 1회 2종</t>
  </si>
  <si>
    <t>호표 45</t>
  </si>
  <si>
    <t>4659992FD1D902B5F03F1C5B3F499</t>
  </si>
  <si>
    <t>46599D423FE03225C2EA1C4761EDC4659992FD1D902B5F03F1C5B3F499</t>
  </si>
  <si>
    <t>유성페인트 붓칠(재료비 미포함)</t>
  </si>
  <si>
    <t>철재면, 2회 1급</t>
  </si>
  <si>
    <t>호표 46</t>
  </si>
  <si>
    <t>4659992C1C4D42B5F313107EFE1D2</t>
  </si>
  <si>
    <t>46599D423FE03225C2EA1C4761EDC4659992C1C4D42B5F313107EFE1D2</t>
  </si>
  <si>
    <t>녹막이 페인트칠 재료비(20년 품셈기준)</t>
  </si>
  <si>
    <t>철재면, 1회, 2종</t>
  </si>
  <si>
    <t>호표 47</t>
  </si>
  <si>
    <t>4659992FD1D902B5F1C514E2568AC</t>
  </si>
  <si>
    <t>46599D423FE03225C2EA1C4761EDC4659992FD1D902B5F1C514E2568AC</t>
  </si>
  <si>
    <t>유성페인트 붓칠 재료비(20년 품셈기준)</t>
  </si>
  <si>
    <t>철재면, 2회, 1급</t>
  </si>
  <si>
    <t>호표 48</t>
  </si>
  <si>
    <t>4659992C1C4D42B5F3131037686EC</t>
  </si>
  <si>
    <t>46599D423FE03225C2EA1C4761EDC4659992C1C4D42B5F3131037686EC</t>
  </si>
  <si>
    <t>철강설, 고철, 작업설부산물</t>
  </si>
  <si>
    <t>41589A11246EF245C1151D7C1B7940F577881</t>
  </si>
  <si>
    <t>46599D423FE03225C2EA1C4761EDC41589A11246EF245C1151D7C1B7940F577881</t>
  </si>
  <si>
    <t>스텐 접기  STL 1.2t (광명단위 오일페인트)  M2     ( 호표 22 )</t>
  </si>
  <si>
    <t>스텐판접기</t>
  </si>
  <si>
    <t>T1.2,SST (내부보강,사춤별도)</t>
  </si>
  <si>
    <t>호표 51</t>
  </si>
  <si>
    <t>46599D47BC7862252F8414AF08C3B</t>
  </si>
  <si>
    <t>46599D423FE03225C2EA1C4761EDD46599D47BC7862252F8414AF08C3B</t>
  </si>
  <si>
    <t>46599D423FE03225C2EA1C4761EDD4659992FD1D902B5F03F1C5B3F499</t>
  </si>
  <si>
    <t>46599D423FE03225C2EA1C4761EDD4659992C1C4D42B5F313107EFE1D2</t>
  </si>
  <si>
    <t>46599D423FE03225C2EA1C4761EDD4659992FD1D902B5F1C514E2568AC</t>
  </si>
  <si>
    <t>46599D423FE03225C2EA1C4761EDD4659992C1C4D42B5F3131037686EC</t>
  </si>
  <si>
    <t>각파이프 틀설치  ㅁ40*40*2.3t @450  M2     ( 호표 23 )</t>
  </si>
  <si>
    <t>일반구조용각형강관</t>
  </si>
  <si>
    <t>일반구조용각형강관, 각형강관, 40*40*2.3mm</t>
  </si>
  <si>
    <t>4100993F4F258265B20B1DDF1C8BA8310AF8F</t>
  </si>
  <si>
    <t>46599D423FE03225C2EA1C4761D314100993F4F258265B20B1DDF1C8BA8310AF8F</t>
  </si>
  <si>
    <t>규격철물 설치, 경량철재</t>
  </si>
  <si>
    <t>호표 52</t>
  </si>
  <si>
    <t>46599D44EB6EC285DF0215550A0AC</t>
  </si>
  <si>
    <t>46599D423FE03225C2EA1C4761D3146599D44EB6EC285DF0215550A0AC</t>
  </si>
  <si>
    <t>LED 스트립라이트  줄조명(전기별도)  M     ( 호표 24 )</t>
  </si>
  <si>
    <t>46599D423FE03225C2EA1C47618B646599D47BC7862252F8414AF08C3B</t>
  </si>
  <si>
    <t>AFD01[ICT]  6.250 x 2.875 = 17.968  EA     ( 호표 25 )</t>
  </si>
  <si>
    <t>칸막이 폴딩도어</t>
  </si>
  <si>
    <t>6300*2875</t>
  </si>
  <si>
    <t>SET</t>
  </si>
  <si>
    <t>견적</t>
  </si>
  <si>
    <t>417B982D61DFA235C8FC1A88FB64826C259B9</t>
  </si>
  <si>
    <t>46599B7A30FFC2154BBA1A87B3F64417B982D61DFA235C8FC1A88FB64826C259B9</t>
  </si>
  <si>
    <t>AD01[ICT]  1.700 x 2.875 = 4.887  EA     ( 호표 26 )</t>
  </si>
  <si>
    <t>알루미늄 미서기</t>
  </si>
  <si>
    <t>417B982D61DFA235C8F517BEDC34C60D7A0AF</t>
  </si>
  <si>
    <t>46599B7A30FFC2154BBA1A87B3F66417B982D61DFA235C8F517BEDC34C60D7A0AF</t>
  </si>
  <si>
    <t>알루미늄 고정창</t>
  </si>
  <si>
    <t>417B982D61DFA235C8F517BEDC34C60D7A0AE</t>
  </si>
  <si>
    <t>46599B7A30FFC2154BBA1A87B3F66417B982D61DFA235C8F517BEDC34C60D7A0AE</t>
  </si>
  <si>
    <t>PD01[ICT]  0.900 x 2.100 = 1.890  EA     ( 호표 27 )</t>
  </si>
  <si>
    <t>PD도어</t>
  </si>
  <si>
    <t>(문짝만)</t>
  </si>
  <si>
    <t>417B982D61DFA2057DD11FC0C01EFC50FD9AC</t>
  </si>
  <si>
    <t>46599B7A30FFC2154BBA1A87B3F62417B982D61DFA2057DD11FC0C01EFC50FD9AC</t>
  </si>
  <si>
    <t>문틀 155MM (1000*2100기준)</t>
  </si>
  <si>
    <t>417B982D61DFA2057DD11FC0C01EFC50FD9AA</t>
  </si>
  <si>
    <t>46599B7A30FFC2154BBA1A87B3F62417B982D61DFA2057DD11FC0C01EFC50FD9AA</t>
  </si>
  <si>
    <t>목재창호 설치 / 여닫이</t>
  </si>
  <si>
    <t>창호면적 m2, 1.0 ~ 3.0 이하</t>
  </si>
  <si>
    <t>호표 53</t>
  </si>
  <si>
    <t>46599B7A33B2E215EF841FBAC3E54</t>
  </si>
  <si>
    <t>46599B7A30FFC2154BBA1A87B3F6246599B7A33B2E215EF841FBAC3E54</t>
  </si>
  <si>
    <t>PD02[ICT]  0.950 x 2.400 = 2.280  EA     ( 호표 28 )</t>
  </si>
  <si>
    <t>46599B7A30FFC2154BBA1A87B3F60417B982D61DFA2057DD11FC0C01EFC50FD9AC</t>
  </si>
  <si>
    <t>46599B7A30FFC2154BBA1A87B3F60417B982D61DFA2057DD11FC0C01EFC50FD9AA</t>
  </si>
  <si>
    <t>46599B7A30FFC2154BBA1A87B3F6046599B7A33B2E215EF841FBAC3E54</t>
  </si>
  <si>
    <t>플로어힌지 설치  재료비 별도  개소     ( 호표 29 )</t>
  </si>
  <si>
    <t>창호공</t>
  </si>
  <si>
    <t>468B9B6BE930C235E7FC1D828DAA97F8900CD</t>
  </si>
  <si>
    <t>46599B7D86AA828572FD1B698A1DB468B9B6BE930C235E7FC1D828DAA97F8900CD</t>
  </si>
  <si>
    <t>46599B7D86AA828572FD1B698A1DB468B9B6BE930C235E7FC1D828DAA97F8902F5</t>
  </si>
  <si>
    <t>인력품의 2%</t>
  </si>
  <si>
    <t>46599B7D86AA828572FD1B698A1DB47409CEF3F5502B5D5FE1D61F92001</t>
  </si>
  <si>
    <t>도어록 설치 / 일반도어록 강재창호  재료비 별도  개소     ( 호표 30 )</t>
  </si>
  <si>
    <t>46599B7D8587528552111D2089880468B9B6BE930C235E7FC1D828DAA97F8900CD</t>
  </si>
  <si>
    <t>46599B7D8587528552111D208988047409CEF3F5502B5D5FE1D61F92001</t>
  </si>
  <si>
    <t>수밀코킹(실리콘)  삼각, 10mm, 창호주위  M     ( 호표 31 )</t>
  </si>
  <si>
    <t>실링재</t>
  </si>
  <si>
    <t>실링재, 실리콘, 비초산, 유리용, 창호주위</t>
  </si>
  <si>
    <t>L</t>
  </si>
  <si>
    <t>417B9931828BF2F5A4F318880DDB47E7BAB8B</t>
  </si>
  <si>
    <t>46599F90EDC002050F8C1B1341EA2417B9931828BF2F5A4F318880DDB47E7BAB8B</t>
  </si>
  <si>
    <t>수밀코킹</t>
  </si>
  <si>
    <t>호표 54</t>
  </si>
  <si>
    <t>46599F90EEE9D2A5D9D41DCF67A43</t>
  </si>
  <si>
    <t>46599F90EDC002050F8C1B1341EA246599F90EEE9D2A5D9D41DCF67A43</t>
  </si>
  <si>
    <t>창호주위 발포우레탄 충전    M     ( 호표 32 )</t>
  </si>
  <si>
    <t>우레탄폼</t>
  </si>
  <si>
    <t>주입용</t>
  </si>
  <si>
    <t>M3</t>
  </si>
  <si>
    <t>물자690</t>
  </si>
  <si>
    <t>41DC90D312A92205B88E1CB84EEBC51CE3666</t>
  </si>
  <si>
    <t>46599B7D800282A561A814473C61F41DC90D312A92205B88E1CB84EEBC51CE3666</t>
  </si>
  <si>
    <t>미장공</t>
  </si>
  <si>
    <t>468B9B6BE930C235E7FC1D828DAA97F8900CE</t>
  </si>
  <si>
    <t>46599B7D800282A561A814473C61F468B9B6BE930C235E7FC1D828DAA97F8900CE</t>
  </si>
  <si>
    <t>46599B7D800282A561A814473C61F468B9B6BE930C235E7FC1D828DAA97F8902F5</t>
  </si>
  <si>
    <t>창호유리설치 / 판유리  유리두께 12mm 이하  M2     ( 호표 33 )</t>
  </si>
  <si>
    <t>유리공</t>
  </si>
  <si>
    <t>468B9B6BE930C235E7FC1D828DAA97F8900CC</t>
  </si>
  <si>
    <t>46599B7CFC0482B5361B1A032D663468B9B6BE930C235E7FC1D828DAA97F8900CC</t>
  </si>
  <si>
    <t>46599B7CFC0482B5361B1A032D663468B9B6BE930C235E7FC1D828DAA97F8902F5</t>
  </si>
  <si>
    <t>유리주위 코킹  5*5, 실리콘  M     ( 호표 34 )</t>
  </si>
  <si>
    <t>46599F90EC3A9295603019DCA4C94417B9931828BF2F5A4F318880DDB47E7BAB8B</t>
  </si>
  <si>
    <t>바탕만들기+걸레받이용 페인트칠  붓칠 2회, G.B.면(줄퍼티)  M2     ( 호표 35 )</t>
  </si>
  <si>
    <t>석고보드면 바탕만들기</t>
  </si>
  <si>
    <t>줄퍼티 노무비</t>
  </si>
  <si>
    <t>호표 55</t>
  </si>
  <si>
    <t>4659993D4E4802D5CC7012B11FE5F</t>
  </si>
  <si>
    <t>4659992C1E7B4225906B162E02DEF4659993D4E4802D5CC7012B11FE5F</t>
  </si>
  <si>
    <t>석고보드면 바탕만들기 재료비</t>
  </si>
  <si>
    <t>줄퍼티</t>
  </si>
  <si>
    <t>호표 56</t>
  </si>
  <si>
    <t>4659993D4E4802D5CC7012A09E684</t>
  </si>
  <si>
    <t>4659992C1E7B4225906B162E02DEF4659993D4E4802D5CC7012A09E684</t>
  </si>
  <si>
    <t>걸레받이용 페인트칠</t>
  </si>
  <si>
    <t>붓칠 2회 노무비</t>
  </si>
  <si>
    <t>호표 57</t>
  </si>
  <si>
    <t>4659992C1E7B4225906B16032F21F</t>
  </si>
  <si>
    <t>4659992C1E7B4225906B162E02DEF4659992C1E7B4225906B16032F21F</t>
  </si>
  <si>
    <t>걸레받이용 페인트칠 재료비</t>
  </si>
  <si>
    <t>붓칠, 2회</t>
  </si>
  <si>
    <t>호표 58</t>
  </si>
  <si>
    <t>4659992C1E7B4225906B161D93C38</t>
  </si>
  <si>
    <t>4659992C1E7B4225906B162E02DEF4659992C1E7B4225906B161D93C38</t>
  </si>
  <si>
    <t>바탕만들기+수성페인트 롤러칠  내부 2회, G.B.면 줄퍼티, 친환경  M2     ( 호표 36 )</t>
  </si>
  <si>
    <t>줄퍼티 친환경 노무비</t>
  </si>
  <si>
    <t>호표 59</t>
  </si>
  <si>
    <t>4659993D4E4802D5CC7012A0B935A</t>
  </si>
  <si>
    <t>4659992D229432854493177E62ACD4659993D4E4802D5CC7012A0B935A</t>
  </si>
  <si>
    <t>줄퍼티, 친환경</t>
  </si>
  <si>
    <t>호표 60</t>
  </si>
  <si>
    <t>4659993D4E4802D5CC7012A0E6738</t>
  </si>
  <si>
    <t>4659992D229432854493177E62ACD4659993D4E4802D5CC7012A0E6738</t>
  </si>
  <si>
    <t>수성페인트 롤러칠</t>
  </si>
  <si>
    <t>2회 노무비</t>
  </si>
  <si>
    <t>호표 61</t>
  </si>
  <si>
    <t>4659992D2294328541DD19D72643B</t>
  </si>
  <si>
    <t>4659992D229432854493177E62ACD4659992D2294328541DD19D72643B</t>
  </si>
  <si>
    <t>수성페인트 롤러칠 재료비</t>
  </si>
  <si>
    <t>내부, 2회, 친환경페인트</t>
  </si>
  <si>
    <t>호표 62</t>
  </si>
  <si>
    <t>4659992D229432854491144699419</t>
  </si>
  <si>
    <t>4659992D229432854493177E62ACD4659992D229432854491144699419</t>
  </si>
  <si>
    <t>건축물 현장정리  (목조,철골조,조적조)의50%  M2     ( 호표 37 )</t>
  </si>
  <si>
    <t>465996FE1F84B205AECD18DD89BDF468B9B6BE930C235E7FC1D828DAA97F8902F5</t>
  </si>
  <si>
    <t>준공청소    M2     ( 호표 38 )</t>
  </si>
  <si>
    <t>465996FE1A01920511171989573D6468B9B6BE930C235E7FC1D828DAA97F8902F5</t>
  </si>
  <si>
    <t>강관 조립말비계(이동식)설치 및 해체  높이 2m, 노무비  대     ( 호표 39 )</t>
  </si>
  <si>
    <t>비계공</t>
  </si>
  <si>
    <t>468B9B6BE930C235E7FC1D828DAA97F8902F1</t>
  </si>
  <si>
    <t>465996FB4974C2151280189DC8068468B9B6BE930C235E7FC1D828DAA97F8902F1</t>
  </si>
  <si>
    <t>465996FB4974C2151280189DC8068468B9B6BE930C235E7FC1D828DAA97F8902F5</t>
  </si>
  <si>
    <t>PVC계 바닥재 설치 - 타일형  주재료 제외  M2     ( 호표 40 )</t>
  </si>
  <si>
    <t>465998C60842124510DE186066ECB468B9B6BE930C235E7FC1D828DAA97F8901D0</t>
  </si>
  <si>
    <t>465998C60842124510DE186066ECB468B9B6BE930C235E7FC1D828DAA97F8902F5</t>
  </si>
  <si>
    <t>초산비닐계접착제</t>
  </si>
  <si>
    <t>초산비닐계접착제, 비닐타일용</t>
  </si>
  <si>
    <t>417B9931839032A5E495125DFC1100663F4E4</t>
  </si>
  <si>
    <t>465998C60842124510DE186066ECB417B9931839032A5E495125DFC1100663F4E4</t>
  </si>
  <si>
    <t>벽체틀 설치  자재 별도  M2     ( 호표 41 )</t>
  </si>
  <si>
    <t>46599EB2F2750215B74B1F4C2DAAE468B9B6BE930C235E7FC1D828DAA97F8900CA</t>
  </si>
  <si>
    <t>46599EB2F2750215B74B1F4C2DAAE468B9B6BE930C235E7FC1D828DAA97F8902F5</t>
  </si>
  <si>
    <t>46599EB2F2750215B74B1F4C2DAAE47409CEF3F5502B5D5FE1D61F92001</t>
  </si>
  <si>
    <t>벽체합판 설치  합판 별도  M2     ( 호표 42 )</t>
  </si>
  <si>
    <t>465998C45838D235493F199CE2F57468B9B6BE930C235E7FC1D828DAA97F8900CA</t>
  </si>
  <si>
    <t>465998C45838D235493F199CE2F57468B9B6BE930C235E7FC1D828DAA97F8902F5</t>
  </si>
  <si>
    <t>465998C45838D235493F199CE2F5747409CEF3F5502B5D5FE1D61F92001</t>
  </si>
  <si>
    <t>잡철물 제작 및 설치  현장제작 설치, 경량철재  kg     ( 호표 43 )</t>
  </si>
  <si>
    <t>철공</t>
  </si>
  <si>
    <t>468B9B6BE930C235E7FC1D828DAA97F8902FE</t>
  </si>
  <si>
    <t>46599D44EB6EC285DC4D183F623D6468B9B6BE930C235E7FC1D828DAA97F8902FE</t>
  </si>
  <si>
    <t>용접공</t>
  </si>
  <si>
    <t>468B9B6BE930C235E7FC1D828DAA97F89039C</t>
  </si>
  <si>
    <t>46599D44EB6EC285DC4D183F623D6468B9B6BE930C235E7FC1D828DAA97F89039C</t>
  </si>
  <si>
    <t>특별인부</t>
  </si>
  <si>
    <t>468B9B6BE930C235E7FC1D828DAA97F8902F4</t>
  </si>
  <si>
    <t>46599D44EB6EC285DC4D183F623D6468B9B6BE930C235E7FC1D828DAA97F8902F4</t>
  </si>
  <si>
    <t>46599D44EB6EC285DC4D183F623D6468B9B6BE930C235E7FC1D828DAA97F8902F5</t>
  </si>
  <si>
    <t>인력품의 4%</t>
  </si>
  <si>
    <t>46599D44EB6EC285DC4D183F623D647409CEF3F5502B5D5FE1D61F92001</t>
  </si>
  <si>
    <t>잡재료</t>
  </si>
  <si>
    <t>47409CEF3F5502B5D5FE1D61F91002</t>
  </si>
  <si>
    <t>46599D44EB6EC285DC4D183F623D647409CEF3F5502B5D5FE1D61F91002</t>
  </si>
  <si>
    <t>잡철물 제작 및 설치  현장제작 설치, 일반철재  kg     ( 호표 44 )</t>
  </si>
  <si>
    <t>46599D44EB6EC285DC4F1B1F1BD06468B9B6BE930C235E7FC1D828DAA97F8902FE</t>
  </si>
  <si>
    <t>46599D44EB6EC285DC4F1B1F1BD06468B9B6BE930C235E7FC1D828DAA97F89039C</t>
  </si>
  <si>
    <t>46599D44EB6EC285DC4F1B1F1BD06468B9B6BE930C235E7FC1D828DAA97F8902F4</t>
  </si>
  <si>
    <t>46599D44EB6EC285DC4F1B1F1BD06468B9B6BE930C235E7FC1D828DAA97F8902F5</t>
  </si>
  <si>
    <t>인력품의 5%</t>
  </si>
  <si>
    <t>46599D44EB6EC285DC4F1B1F1BD0647409CEF3F5502B5D5FE1D61F92001</t>
  </si>
  <si>
    <t>46599D44EB6EC285DC4F1B1F1BD0647409CEF3F5502B5D5FE1D61F91002</t>
  </si>
  <si>
    <t>녹막이페인트 붓칠(재료비 미포함)  철재면, 1회 2종  M2     ( 호표 45 )</t>
  </si>
  <si>
    <t>녹막이 페인트칠</t>
  </si>
  <si>
    <t>철재면 1회 노무비</t>
  </si>
  <si>
    <t>호표 49</t>
  </si>
  <si>
    <t>4659992FD1D902B5F1C41A8403FD4</t>
  </si>
  <si>
    <t>4659992FD1D902B5F03F1C5B3F4994659992FD1D902B5F1C41A8403FD4</t>
  </si>
  <si>
    <t>유성페인트 붓칠(재료비 미포함)  철재면, 2회 1급  M2     ( 호표 46 )</t>
  </si>
  <si>
    <t>유성페인트 붓칠</t>
  </si>
  <si>
    <t>철재면 2회 노무비</t>
  </si>
  <si>
    <t>호표 50</t>
  </si>
  <si>
    <t>4659992C1C4D42B5F31310374DBC5</t>
  </si>
  <si>
    <t>4659992C1C4D42B5F313107EFE1D24659992C1C4D42B5F31310374DBC5</t>
  </si>
  <si>
    <t>녹막이 페인트칠 재료비(20년 품셈기준)  철재면, 1회, 2종  M2     ( 호표 47 )</t>
  </si>
  <si>
    <t>방청페인트</t>
  </si>
  <si>
    <t>방청페인트, KSM6030-1종2류, 광명단페인트</t>
  </si>
  <si>
    <t>417B9931828BF2D5FE5113C3F5780E19A4959</t>
  </si>
  <si>
    <t>4659992FD1D902B5F1C514E2568AC417B9931828BF2D5FE5113C3F5780E19A4959</t>
  </si>
  <si>
    <t>시너</t>
  </si>
  <si>
    <t>시너, KSM6060, 2종</t>
  </si>
  <si>
    <t>417B9931828BF2053F6A17342E45A3F8C1749</t>
  </si>
  <si>
    <t>4659992FD1D902B5F1C514E2568AC417B9931828BF2053F6A17342E45A3F8C1749</t>
  </si>
  <si>
    <t>유성페인트 붓칠 재료비(20년 품셈기준)  철재면, 2회, 1급  M2     ( 호표 48 )</t>
  </si>
  <si>
    <t>조합페인트</t>
  </si>
  <si>
    <t>조합페인트, KSM6020-1종1급, 백색</t>
  </si>
  <si>
    <t>417B9931828BF2D5FE5519B8A0F433001ADBA</t>
  </si>
  <si>
    <t>4659992C1C4D42B5F3131037686EC417B9931828BF2D5FE5519B8A0F433001ADBA</t>
  </si>
  <si>
    <t>시너, KSM6060, 1종</t>
  </si>
  <si>
    <t>417B9931828BF2053F6A17342E45A3F8C1748</t>
  </si>
  <si>
    <t>4659992C1C4D42B5F3131037686EC417B9931828BF2053F6A17342E45A3F8C1748</t>
  </si>
  <si>
    <t>녹막이 페인트칠  철재면 1회 노무비  M2     ( 호표 49 )</t>
  </si>
  <si>
    <t>도장공</t>
  </si>
  <si>
    <t>468B9B6BE930C235E7FC1D828DAA97F8900C0</t>
  </si>
  <si>
    <t>4659992FD1D902B5F1C41A8403FD4468B9B6BE930C235E7FC1D828DAA97F8900C0</t>
  </si>
  <si>
    <t>4659992FD1D902B5F1C41A8403FD4468B9B6BE930C235E7FC1D828DAA97F8902F5</t>
  </si>
  <si>
    <t>공구손료 및 잡재료비</t>
  </si>
  <si>
    <t>4659992FD1D902B5F1C41A8403FD447409CEF3F5502B5D5FE1D61F92001</t>
  </si>
  <si>
    <t>유성페인트 붓칠  철재면 2회 노무비  M2     ( 호표 50 )</t>
  </si>
  <si>
    <t>4659992C1C4D42B5F31310374DBC5468B9B6BE930C235E7FC1D828DAA97F8900C0</t>
  </si>
  <si>
    <t>4659992C1C4D42B5F31310374DBC5468B9B6BE930C235E7FC1D828DAA97F8902F5</t>
  </si>
  <si>
    <t>4659992C1C4D42B5F31310374DBC547409CEF3F5502B5D5FE1D61F92001</t>
  </si>
  <si>
    <t>스텐판접기  T1.2,SST (내부보강,사춤별도)  M2     ( 호표 51 )</t>
  </si>
  <si>
    <t>41DC91F6424A72A526F11B657E25C0C7765AE</t>
  </si>
  <si>
    <t>46599D47BC7862252F8414AF08C3B41DC91F6424A72A526F11B657E25C0C7765AE</t>
  </si>
  <si>
    <t>46599D47BC7862252F8414AF08C3B46599D44EB6EC285DC4D183F623D6</t>
  </si>
  <si>
    <t>41DC90D056AAA2D5035B14AA1582B38196740</t>
  </si>
  <si>
    <t>46599D47BC7862252F8414AF08C3B41DC90D056AAA2D5035B14AA1582B38196740</t>
  </si>
  <si>
    <t>잡철물 제작 및 설치  규격철물 설치, 경량철재  kg     ( 호표 52 )</t>
  </si>
  <si>
    <t>46599D44EB6EC285DF0215550A0AC468B9B6BE930C235E7FC1D828DAA97F8902FE</t>
  </si>
  <si>
    <t>46599D44EB6EC285DF0215550A0AC468B9B6BE930C235E7FC1D828DAA97F89039C</t>
  </si>
  <si>
    <t>46599D44EB6EC285DF0215550A0AC468B9B6BE930C235E7FC1D828DAA97F8902F4</t>
  </si>
  <si>
    <t>46599D44EB6EC285DF0215550A0AC468B9B6BE930C235E7FC1D828DAA97F8902F5</t>
  </si>
  <si>
    <t>46599D44EB6EC285DF0215550A0AC47409CEF3F5502B5D5FE1D61F92001</t>
  </si>
  <si>
    <t>46599D44EB6EC285DF0215550A0AC47409CEF3F5502B5D5FE1D61F91002</t>
  </si>
  <si>
    <t>목재창호 설치 / 여닫이  창호면적 m2, 1.0 ~ 3.0 이하  개소     ( 호표 53 )</t>
  </si>
  <si>
    <t>46599B7A33B2E215EF841FBAC3E54468B9B6BE930C235E7FC1D828DAA97F8900CD</t>
  </si>
  <si>
    <t>46599B7A33B2E215EF841FBAC3E54468B9B6BE930C235E7FC1D828DAA97F8902F5</t>
  </si>
  <si>
    <t>46599B7A33B2E215EF841FBAC3E5447409CEF3F5502B5D5FE1D61F92001</t>
  </si>
  <si>
    <t>수밀코킹  재료비 별도  M     ( 호표 54 )</t>
  </si>
  <si>
    <t>코킹공</t>
  </si>
  <si>
    <t>기타 직종</t>
  </si>
  <si>
    <t>468B9B6BE930C235E7F817D3811CFBD291C56</t>
  </si>
  <si>
    <t>46599F90EEE9D2A5D9D41DCF67A43468B9B6BE930C235E7F817D3811CFBD291C56</t>
  </si>
  <si>
    <t>석고보드면 바탕만들기  줄퍼티 노무비  M2     ( 호표 55 )</t>
  </si>
  <si>
    <t>4659993D4E4802D5CC7012B11FE5F468B9B6BE930C235E7FC1D828DAA97F8900C0</t>
  </si>
  <si>
    <t>4659993D4E4802D5CC7012B11FE5F468B9B6BE930C235E7FC1D828DAA97F8902F5</t>
  </si>
  <si>
    <t>4659993D4E4802D5CC7012B11FE5F47409CEF3F5502B5D5FE1D61F92001</t>
  </si>
  <si>
    <t>석고보드면 바탕만들기 재료비  줄퍼티  M2     ( 호표 56 )</t>
  </si>
  <si>
    <t>휠러</t>
  </si>
  <si>
    <t>417B9931839032A5E49114EE93E717F9E861A</t>
  </si>
  <si>
    <t>4659993D4E4802D5CC7012A09E684417B9931839032A5E49114EE93E717F9E861A</t>
  </si>
  <si>
    <t>퍼티</t>
  </si>
  <si>
    <t>퍼티, 319퍼티, 백색</t>
  </si>
  <si>
    <t>1L=1.55kg</t>
  </si>
  <si>
    <t>417B9931839032A5E49114EE93E717F9FAFEE</t>
  </si>
  <si>
    <t>4659993D4E4802D5CC7012A09E684417B9931839032A5E49114EE93E717F9FAFEE</t>
  </si>
  <si>
    <t>걸레받이용 페인트칠  붓칠 2회 노무비  M2     ( 호표 57 )</t>
  </si>
  <si>
    <t>4659992C1E7B4225906B16032F21F468B9B6BE930C235E7FC1D828DAA97F8900C0</t>
  </si>
  <si>
    <t>4659992C1E7B4225906B16032F21F468B9B6BE930C235E7FC1D828DAA97F8902F5</t>
  </si>
  <si>
    <t>4659992C1E7B4225906B16032F21F47409CEF3F5502B5D5FE1D61F92001</t>
  </si>
  <si>
    <t>걸레받이용 페인트칠 재료비  붓칠, 2회  M2     ( 호표 58 )</t>
  </si>
  <si>
    <t>아크릴수지페인트</t>
  </si>
  <si>
    <t>아크릴수지페인트, KSM6020-2종1급, 흑색</t>
  </si>
  <si>
    <t>417B9931828BF2D5F72A1A43E4CA35D5A9160</t>
  </si>
  <si>
    <t>4659992C1E7B4225906B161D93C38417B9931828BF2D5F72A1A43E4CA35D5A9160</t>
  </si>
  <si>
    <t>4659992C1E7B4225906B161D93C38417B9931828BF2053F6A17342E45A3F8C1748</t>
  </si>
  <si>
    <t>퍼티, 319퍼티, 회색</t>
  </si>
  <si>
    <t>417B9931839032A5E49114EE93E717F9FAEC9</t>
  </si>
  <si>
    <t>4659992C1E7B4225906B161D93C38417B9931839032A5E49114EE93E717F9FAEC9</t>
  </si>
  <si>
    <t>연마지</t>
  </si>
  <si>
    <t>연마지, #120~180, 230*280mm</t>
  </si>
  <si>
    <t>417B9932A30D72854B1C10CBE8F52E9091A39</t>
  </si>
  <si>
    <t>4659992C1E7B4225906B161D93C38417B9932A30D72854B1C10CBE8F52E9091A39</t>
  </si>
  <si>
    <t>석고보드면 바탕만들기  줄퍼티 친환경 노무비  M2     ( 호표 59 )</t>
  </si>
  <si>
    <t>4659993D4E4802D5CC7012A0B935A468B9B6BE930C235E7FC1D828DAA97F8900C0</t>
  </si>
  <si>
    <t>4659993D4E4802D5CC7012A0B935A468B9B6BE930C235E7FC1D828DAA97F8902F5</t>
  </si>
  <si>
    <t>4659993D4E4802D5CC7012A0B935A47409CEF3F5502B5D5FE1D61F92001</t>
  </si>
  <si>
    <t>석고보드면 바탕만들기 재료비  줄퍼티, 친환경  M2     ( 호표 60 )</t>
  </si>
  <si>
    <t>4659993D4E4802D5CC7012A0E6738417B9931839032A5E49114EE93E717F9E861A</t>
  </si>
  <si>
    <t>퍼티, 친환경, 내부</t>
  </si>
  <si>
    <t>417B9931839032A5E49114EE93E717F9CD8BD</t>
  </si>
  <si>
    <t>4659993D4E4802D5CC7012A0E6738417B9931839032A5E49114EE93E717F9CD8BD</t>
  </si>
  <si>
    <t>수성페인트 롤러칠  2회 노무비  M2     ( 호표 61 )</t>
  </si>
  <si>
    <t>4659992D2294328541DD19D72643B468B9B6BE930C235E7FC1D828DAA97F8900C0</t>
  </si>
  <si>
    <t>4659992D2294328541DD19D72643B468B9B6BE930C235E7FC1D828DAA97F8902F5</t>
  </si>
  <si>
    <t>4659992D2294328541DD19D72643B47409CEF3F5502B5D5FE1D61F92001</t>
  </si>
  <si>
    <t>수성페인트 롤러칠 재료비  내부, 2회, 친환경페인트  M2     ( 호표 62 )</t>
  </si>
  <si>
    <t>수성페인트</t>
  </si>
  <si>
    <t>수성페인트, KSM6010-2종1급, 백색</t>
  </si>
  <si>
    <t>417B9931828BF2D5F7201A0EA60B07FFF5772</t>
  </si>
  <si>
    <t>4659992D229432854491144699419417B9931828BF2D5F7201A0EA60B07FFF5772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</si>
  <si>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</si>
  <si>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</si>
  <si>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</si>
  <si>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</si>
  <si>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</si>
  <si>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</si>
  <si>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</si>
  <si>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</si>
  <si>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</si>
  <si>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</si>
  <si>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</si>
  <si>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</si>
  <si>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</si>
  <si>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</si>
  <si>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</si>
  <si>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</si>
  <si>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</si>
  <si>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</si>
  <si>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BS</t>
  </si>
  <si>
    <t>B2</t>
  </si>
  <si>
    <t>간  접  노  무  비</t>
  </si>
  <si>
    <t>직접노무비 * 17.5%</t>
  </si>
  <si>
    <t>C2</t>
  </si>
  <si>
    <t>경              비</t>
  </si>
  <si>
    <t>C4</t>
  </si>
  <si>
    <t>산  재  보  험  료</t>
  </si>
  <si>
    <t>노무비 * 3.56%</t>
  </si>
  <si>
    <t>모든공사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</si>
  <si>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</si>
  <si>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</si>
  <si>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</si>
  <si>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</si>
  <si>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</si>
  <si>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</si>
  <si>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1개월이상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</si>
  <si>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</si>
  <si>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</si>
  <si>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</si>
  <si>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</si>
  <si>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</si>
  <si>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</si>
  <si>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1억이상</t>
  </si>
  <si>
    <t>CA</t>
  </si>
  <si>
    <t>산업안전보건관리비</t>
  </si>
  <si>
    <t>(재료비+직노+관급자재비) * 3.11%</t>
  </si>
  <si>
    <t>2천만원이상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</si>
  <si>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</si>
  <si>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</si>
  <si>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</si>
  <si>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</si>
  <si>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</si>
  <si>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</si>
  <si>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</si>
  <si>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</si>
  <si>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</si>
  <si>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CM</t>
  </si>
  <si>
    <t>석  연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</si>
  <si>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</si>
  <si>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</si>
  <si>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</si>
  <si>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</si>
  <si>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</si>
  <si>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</si>
  <si>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</si>
  <si>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</si>
  <si>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</si>
  <si>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</si>
  <si>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</si>
  <si>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</si>
  <si>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</si>
  <si>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</si>
  <si>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</si>
  <si>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</si>
  <si>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</si>
  <si>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</si>
  <si>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</si>
  <si>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</si>
  <si>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</si>
  <si>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</si>
  <si>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설  계  서  용  지  ( 갑  지 )</t>
    <phoneticPr fontId="8" type="noConversion"/>
  </si>
  <si>
    <t>설 계</t>
    <phoneticPr fontId="11" type="noConversion"/>
  </si>
  <si>
    <t>설</t>
    <phoneticPr fontId="12" type="noConversion"/>
  </si>
  <si>
    <t>심</t>
    <phoneticPr fontId="8" type="noConversion"/>
  </si>
  <si>
    <t>팀</t>
    <phoneticPr fontId="1" type="noConversion"/>
  </si>
  <si>
    <t>과</t>
    <phoneticPr fontId="1" type="noConversion"/>
  </si>
  <si>
    <t>2026년   월   일   설계</t>
    <phoneticPr fontId="12" type="noConversion"/>
  </si>
  <si>
    <t>계</t>
    <phoneticPr fontId="12" type="noConversion"/>
  </si>
  <si>
    <t>사</t>
    <phoneticPr fontId="11" type="noConversion"/>
  </si>
  <si>
    <t>년 월 일</t>
    <phoneticPr fontId="12" type="noConversion"/>
  </si>
  <si>
    <t>자</t>
    <phoneticPr fontId="12" type="noConversion"/>
  </si>
  <si>
    <t>자</t>
    <phoneticPr fontId="8" type="noConversion"/>
  </si>
  <si>
    <t>장</t>
    <phoneticPr fontId="1" type="noConversion"/>
  </si>
  <si>
    <t>2026 년도</t>
    <phoneticPr fontId="16" type="noConversion"/>
  </si>
  <si>
    <r>
      <t xml:space="preserve">⊙ </t>
    </r>
    <r>
      <rPr>
        <b/>
        <sz val="16"/>
        <rFont val="굴림체"/>
        <family val="3"/>
        <charset val="129"/>
      </rPr>
      <t>공 사 개 요</t>
    </r>
    <phoneticPr fontId="8" type="noConversion"/>
  </si>
  <si>
    <t>:    건축 공사 - 1 식 -</t>
    <phoneticPr fontId="8" type="noConversion"/>
  </si>
  <si>
    <t>⊙ 총 공 사 비</t>
    <phoneticPr fontId="8" type="noConversion"/>
  </si>
  <si>
    <t>:</t>
    <phoneticPr fontId="8" type="noConversion"/>
  </si>
  <si>
    <t>(</t>
    <phoneticPr fontId="22" type="noConversion"/>
  </si>
  <si>
    <t>)</t>
    <phoneticPr fontId="11" type="noConversion"/>
  </si>
  <si>
    <t>⊙ 공 사 내 역</t>
    <phoneticPr fontId="8" type="noConversion"/>
  </si>
  <si>
    <t xml:space="preserve"> </t>
    <phoneticPr fontId="11" type="noConversion"/>
  </si>
  <si>
    <t xml:space="preserve"> 도급예산액 : </t>
    <phoneticPr fontId="8" type="noConversion"/>
  </si>
  <si>
    <t xml:space="preserve"> 공 급 가액 : </t>
    <phoneticPr fontId="8" type="noConversion"/>
  </si>
  <si>
    <t xml:space="preserve"> 부가가치세 : </t>
    <phoneticPr fontId="8" type="noConversion"/>
  </si>
  <si>
    <t>0201  냉 난방공사</t>
    <phoneticPr fontId="1" type="noConversion"/>
  </si>
  <si>
    <t>동북권ICT이노베이션스퀘어 실내건축 공사</t>
  </si>
  <si>
    <t>공사명 : 동북권ICT이노베이션스퀘어 실내건축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</si>
</sst>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#,###"/>
    <numFmt numFmtId="177" formatCode="#,##0.00#"/>
    <numFmt numFmtId="178" formatCode="#,##0.0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24"/>
      <name val="굴림체"/>
      <family val="3"/>
      <charset val="129"/>
    </font>
    <font>
      <sz val="11"/>
      <name val="굴림"/>
      <family val="3"/>
      <charset val="129"/>
    </font>
    <font>
      <sz val="24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바탕"/>
      <family val="1"/>
      <charset val="129"/>
    </font>
    <font>
      <sz val="14"/>
      <color indexed="10"/>
      <name val="굴림체"/>
      <family val="3"/>
      <charset val="129"/>
    </font>
    <font>
      <b/>
      <sz val="28"/>
      <color indexed="12"/>
      <name val="굴림"/>
      <family val="3"/>
      <charset val="129"/>
    </font>
    <font>
      <b/>
      <sz val="22"/>
      <color indexed="12"/>
      <name val="굴림체"/>
      <family val="3"/>
      <charset val="129"/>
    </font>
    <font>
      <b/>
      <sz val="16"/>
      <name val="굴림체"/>
      <family val="3"/>
      <charset val="129"/>
    </font>
    <font>
      <b/>
      <sz val="16"/>
      <color indexed="10"/>
      <name val="굴림체"/>
      <family val="3"/>
      <charset val="129"/>
    </font>
    <font>
      <sz val="10"/>
      <name val="Times New Roman"/>
      <family val="1"/>
    </font>
    <font>
      <b/>
      <sz val="16"/>
      <color indexed="14"/>
      <name val="굴림체"/>
      <family val="3"/>
      <charset val="129"/>
    </font>
    <font>
      <b/>
      <sz val="16"/>
      <color indexed="8"/>
      <name val="굴림체"/>
      <family val="3"/>
      <charset val="129"/>
    </font>
    <font>
      <sz val="14"/>
      <color indexed="14"/>
      <name val="굴림체"/>
      <family val="3"/>
      <charset val="129"/>
    </font>
    <font>
      <b/>
      <sz val="14"/>
      <color indexed="8"/>
      <name val="굴림체"/>
      <family val="3"/>
      <charset val="129"/>
    </font>
    <font>
      <b/>
      <sz val="14"/>
      <color indexed="14"/>
      <name val="굴림체"/>
      <family val="3"/>
      <charset val="129"/>
    </font>
    <font>
      <b/>
      <sz val="14"/>
      <color indexed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2" fontId="5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Continuous" vertical="center"/>
    </xf>
    <xf numFmtId="0" fontId="9" fillId="0" borderId="0" xfId="1" applyFont="1" applyAlignment="1">
      <alignment horizontal="centerContinuous" vertical="center"/>
    </xf>
    <xf numFmtId="0" fontId="10" fillId="0" borderId="0" xfId="1" applyFont="1"/>
    <xf numFmtId="0" fontId="10" fillId="0" borderId="12" xfId="1" applyFont="1" applyBorder="1"/>
    <xf numFmtId="0" fontId="10" fillId="0" borderId="6" xfId="1" applyFont="1" applyBorder="1"/>
    <xf numFmtId="0" fontId="10" fillId="0" borderId="13" xfId="1" applyFont="1" applyBorder="1"/>
    <xf numFmtId="0" fontId="10" fillId="0" borderId="14" xfId="1" applyFont="1" applyBorder="1"/>
    <xf numFmtId="0" fontId="10" fillId="0" borderId="15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0" fillId="0" borderId="1" xfId="1" applyFont="1" applyBorder="1"/>
    <xf numFmtId="0" fontId="10" fillId="0" borderId="16" xfId="1" applyFont="1" applyBorder="1"/>
    <xf numFmtId="0" fontId="10" fillId="0" borderId="0" xfId="1" applyFont="1" applyAlignment="1">
      <alignment horizontal="centerContinuous"/>
    </xf>
    <xf numFmtId="0" fontId="10" fillId="0" borderId="16" xfId="1" applyFont="1" applyBorder="1" applyAlignment="1">
      <alignment horizontal="centerContinuous"/>
    </xf>
    <xf numFmtId="0" fontId="10" fillId="0" borderId="17" xfId="1" applyFont="1" applyBorder="1"/>
    <xf numFmtId="0" fontId="10" fillId="0" borderId="11" xfId="1" applyFont="1" applyBorder="1"/>
    <xf numFmtId="0" fontId="10" fillId="0" borderId="18" xfId="1" applyFont="1" applyBorder="1"/>
    <xf numFmtId="0" fontId="10" fillId="0" borderId="19" xfId="1" applyFont="1" applyBorder="1"/>
    <xf numFmtId="0" fontId="10" fillId="0" borderId="15" xfId="1" applyFont="1" applyBorder="1"/>
    <xf numFmtId="0" fontId="13" fillId="0" borderId="0" xfId="1" applyFont="1" applyAlignment="1">
      <alignment horizontal="right"/>
    </xf>
    <xf numFmtId="0" fontId="13" fillId="0" borderId="16" xfId="1" applyFont="1" applyBorder="1"/>
    <xf numFmtId="0" fontId="14" fillId="0" borderId="15" xfId="1" applyFont="1" applyBorder="1"/>
    <xf numFmtId="0" fontId="14" fillId="0" borderId="0" xfId="1" applyFont="1"/>
    <xf numFmtId="0" fontId="15" fillId="0" borderId="0" xfId="1" applyFont="1" applyAlignment="1">
      <alignment horizontal="right"/>
    </xf>
    <xf numFmtId="0" fontId="17" fillId="0" borderId="0" xfId="1" applyFont="1" applyAlignment="1">
      <alignment horizontal="right" vertical="top"/>
    </xf>
    <xf numFmtId="0" fontId="17" fillId="0" borderId="16" xfId="1" applyFont="1" applyBorder="1" applyAlignment="1">
      <alignment vertical="top"/>
    </xf>
    <xf numFmtId="0" fontId="18" fillId="0" borderId="15" xfId="1" applyFont="1" applyBorder="1" applyAlignment="1">
      <alignment horizontal="centerContinuous" vertical="center"/>
    </xf>
    <xf numFmtId="0" fontId="19" fillId="0" borderId="0" xfId="1" applyFont="1" applyAlignment="1">
      <alignment horizontal="centerContinuous" vertical="center"/>
    </xf>
    <xf numFmtId="0" fontId="19" fillId="0" borderId="16" xfId="1" applyFont="1" applyBorder="1" applyAlignment="1">
      <alignment horizontal="centerContinuous" vertical="center"/>
    </xf>
    <xf numFmtId="0" fontId="20" fillId="0" borderId="15" xfId="1" applyFont="1" applyBorder="1"/>
    <xf numFmtId="0" fontId="20" fillId="0" borderId="0" xfId="1" applyFont="1"/>
    <xf numFmtId="0" fontId="20" fillId="0" borderId="0" xfId="1" applyFont="1" applyAlignment="1">
      <alignment horizontal="right"/>
    </xf>
    <xf numFmtId="0" fontId="15" fillId="0" borderId="0" xfId="1" applyFont="1"/>
    <xf numFmtId="0" fontId="21" fillId="0" borderId="0" xfId="1" applyFont="1"/>
    <xf numFmtId="0" fontId="20" fillId="0" borderId="16" xfId="1" applyFont="1" applyBorder="1"/>
    <xf numFmtId="42" fontId="15" fillId="0" borderId="0" xfId="2" applyFont="1" applyBorder="1" applyAlignment="1">
      <alignment horizontal="right"/>
    </xf>
    <xf numFmtId="0" fontId="21" fillId="0" borderId="0" xfId="1" applyFont="1" applyAlignment="1">
      <alignment horizontal="right"/>
    </xf>
    <xf numFmtId="0" fontId="23" fillId="0" borderId="0" xfId="1" applyFont="1" applyAlignment="1">
      <alignment vertical="top"/>
    </xf>
    <xf numFmtId="0" fontId="24" fillId="0" borderId="0" xfId="1" applyFont="1"/>
    <xf numFmtId="3" fontId="20" fillId="0" borderId="0" xfId="1" applyNumberFormat="1" applyFont="1"/>
    <xf numFmtId="0" fontId="17" fillId="0" borderId="0" xfId="1" applyFont="1"/>
    <xf numFmtId="0" fontId="25" fillId="0" borderId="0" xfId="1" applyFont="1" applyAlignment="1">
      <alignment vertical="top"/>
    </xf>
    <xf numFmtId="0" fontId="25" fillId="0" borderId="0" xfId="1" applyFont="1"/>
    <xf numFmtId="0" fontId="14" fillId="0" borderId="16" xfId="1" applyFont="1" applyBorder="1"/>
    <xf numFmtId="0" fontId="15" fillId="0" borderId="15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26" fillId="0" borderId="0" xfId="1" applyFont="1" applyAlignment="1">
      <alignment horizontal="center" vertical="center"/>
    </xf>
    <xf numFmtId="42" fontId="15" fillId="0" borderId="0" xfId="2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0" fontId="15" fillId="0" borderId="15" xfId="1" applyFont="1" applyBorder="1"/>
    <xf numFmtId="0" fontId="28" fillId="0" borderId="0" xfId="1" applyFont="1" applyAlignment="1">
      <alignment vertical="top"/>
    </xf>
    <xf numFmtId="42" fontId="15" fillId="0" borderId="0" xfId="2" applyFont="1" applyBorder="1" applyAlignment="1">
      <alignment horizontal="right" vertical="top"/>
    </xf>
    <xf numFmtId="0" fontId="15" fillId="0" borderId="0" xfId="1" applyFont="1" applyAlignment="1">
      <alignment vertical="top"/>
    </xf>
    <xf numFmtId="0" fontId="15" fillId="0" borderId="16" xfId="1" applyFont="1" applyBorder="1"/>
    <xf numFmtId="0" fontId="15" fillId="0" borderId="0" xfId="1" applyFont="1" applyAlignment="1">
      <alignment horizontal="left"/>
    </xf>
    <xf numFmtId="42" fontId="15" fillId="0" borderId="0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 wrapText="1"/>
    </xf>
  </cellXfs>
  <cellStyles count="3">
    <cellStyle name="통화 [0] 2" xfId="2" xr:uid="{EB28093C-52B1-4B13-B3F6-6083078883B7}"/>
    <cellStyle name="표준" xfId="0" builtinId="0"/>
    <cellStyle name="표준_변경-내역서" xfId="1" xr:uid="{E65C1793-39EA-4187-A9BF-4A9540756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2F7D-C039-45D8-8E28-35F35E8E6B5F}">
  <dimension ref="B1:M30"/>
  <sheetViews>
    <sheetView tabSelected="1" view="pageBreakPreview" zoomScaleNormal="100" zoomScaleSheetLayoutView="100" workbookViewId="0">
      <selection activeCell="E21" sqref="E21"/>
    </sheetView>
  </sheetViews>
  <sheetFormatPr defaultRowHeight="14.25" x14ac:dyDescent="0.15"/>
  <cols>
    <col min="1" max="1" width="0.375" style="31" customWidth="1"/>
    <col min="2" max="2" width="9.875" style="31" customWidth="1"/>
    <col min="3" max="3" width="27.5" style="31" customWidth="1"/>
    <col min="4" max="4" width="5.25" style="31" customWidth="1"/>
    <col min="5" max="5" width="19.625" style="31" customWidth="1"/>
    <col min="6" max="6" width="5.25" style="31" customWidth="1"/>
    <col min="7" max="7" width="19.625" style="31" customWidth="1"/>
    <col min="8" max="8" width="5.25" style="31" customWidth="1"/>
    <col min="9" max="9" width="30.625" style="31" customWidth="1"/>
    <col min="10" max="10" width="5.25" style="31" customWidth="1"/>
    <col min="11" max="11" width="33.625" style="31" customWidth="1"/>
    <col min="12" max="12" width="3.125" style="31" customWidth="1"/>
    <col min="13" max="13" width="4" style="31" customWidth="1"/>
    <col min="14" max="14" width="0.75" style="31" customWidth="1"/>
    <col min="15" max="16384" width="9" style="31"/>
  </cols>
  <sheetData>
    <row r="1" spans="2:13" ht="54.75" customHeight="1" x14ac:dyDescent="0.15">
      <c r="B1" s="29" t="s">
        <v>936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2:13" ht="15" customHeight="1" x14ac:dyDescent="0.15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2:13" x14ac:dyDescent="0.15">
      <c r="B3" s="32"/>
      <c r="C3" s="32"/>
      <c r="D3" s="33"/>
      <c r="E3" s="34"/>
      <c r="F3" s="35"/>
      <c r="G3" s="33"/>
      <c r="H3" s="35"/>
      <c r="I3" s="33"/>
      <c r="J3" s="33"/>
      <c r="K3" s="35"/>
      <c r="L3" s="35"/>
      <c r="M3" s="34"/>
    </row>
    <row r="4" spans="2:13" x14ac:dyDescent="0.15">
      <c r="B4" s="36" t="s">
        <v>937</v>
      </c>
      <c r="C4" s="36"/>
      <c r="D4" s="37" t="s">
        <v>938</v>
      </c>
      <c r="E4" s="38"/>
      <c r="F4" s="39" t="s">
        <v>939</v>
      </c>
      <c r="G4" s="37"/>
      <c r="H4" s="39" t="s">
        <v>940</v>
      </c>
      <c r="I4" s="40"/>
      <c r="J4" s="37" t="s">
        <v>941</v>
      </c>
      <c r="M4" s="41"/>
    </row>
    <row r="5" spans="2:13" x14ac:dyDescent="0.15">
      <c r="B5" s="36"/>
      <c r="C5" s="36" t="s">
        <v>942</v>
      </c>
      <c r="D5" s="37" t="s">
        <v>943</v>
      </c>
      <c r="E5" s="38"/>
      <c r="F5" s="39" t="s">
        <v>944</v>
      </c>
      <c r="G5" s="37"/>
      <c r="H5" s="39"/>
      <c r="I5" s="40"/>
      <c r="J5" s="37"/>
      <c r="K5" s="42"/>
      <c r="L5" s="42"/>
      <c r="M5" s="43"/>
    </row>
    <row r="6" spans="2:13" x14ac:dyDescent="0.15">
      <c r="B6" s="36" t="s">
        <v>945</v>
      </c>
      <c r="C6" s="36"/>
      <c r="D6" s="37" t="s">
        <v>946</v>
      </c>
      <c r="E6" s="38"/>
      <c r="F6" s="39" t="s">
        <v>947</v>
      </c>
      <c r="G6" s="37"/>
      <c r="H6" s="39" t="s">
        <v>948</v>
      </c>
      <c r="I6" s="40"/>
      <c r="J6" s="37" t="s">
        <v>948</v>
      </c>
      <c r="M6" s="41"/>
    </row>
    <row r="7" spans="2:13" x14ac:dyDescent="0.15">
      <c r="B7" s="44"/>
      <c r="C7" s="44"/>
      <c r="D7" s="45"/>
      <c r="E7" s="46"/>
      <c r="F7" s="47"/>
      <c r="G7" s="45"/>
      <c r="H7" s="47"/>
      <c r="I7" s="45"/>
      <c r="J7" s="45"/>
      <c r="K7" s="47"/>
      <c r="L7" s="47"/>
      <c r="M7" s="46"/>
    </row>
    <row r="8" spans="2:13" x14ac:dyDescent="0.15">
      <c r="B8" s="48"/>
      <c r="L8" s="49"/>
      <c r="M8" s="50"/>
    </row>
    <row r="9" spans="2:13" s="52" customFormat="1" ht="18.75" x14ac:dyDescent="0.25">
      <c r="B9" s="51"/>
      <c r="D9" s="53" t="s">
        <v>949</v>
      </c>
      <c r="L9" s="54"/>
      <c r="M9" s="55"/>
    </row>
    <row r="10" spans="2:13" s="52" customFormat="1" ht="7.5" customHeight="1" x14ac:dyDescent="0.25">
      <c r="B10" s="51"/>
      <c r="D10" s="53"/>
      <c r="L10" s="54"/>
      <c r="M10" s="55"/>
    </row>
    <row r="11" spans="2:13" ht="33.75" customHeight="1" x14ac:dyDescent="0.15">
      <c r="B11" s="56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8"/>
    </row>
    <row r="12" spans="2:13" ht="6" customHeight="1" x14ac:dyDescent="0.15">
      <c r="B12" s="48"/>
      <c r="M12" s="41"/>
    </row>
    <row r="13" spans="2:13" s="60" customFormat="1" ht="24.75" customHeight="1" x14ac:dyDescent="0.25">
      <c r="B13" s="59"/>
      <c r="E13" s="61" t="s">
        <v>950</v>
      </c>
      <c r="F13" s="62" t="s">
        <v>951</v>
      </c>
      <c r="G13" s="62" t="s">
        <v>962</v>
      </c>
      <c r="H13" s="63"/>
      <c r="I13" s="63"/>
      <c r="J13" s="63"/>
      <c r="K13" s="63"/>
      <c r="M13" s="64"/>
    </row>
    <row r="14" spans="2:13" s="60" customFormat="1" ht="12.75" customHeight="1" x14ac:dyDescent="0.25">
      <c r="B14" s="59"/>
      <c r="M14" s="64"/>
    </row>
    <row r="15" spans="2:13" s="60" customFormat="1" ht="24.75" customHeight="1" x14ac:dyDescent="0.25">
      <c r="B15" s="59"/>
      <c r="E15" s="61" t="s">
        <v>952</v>
      </c>
      <c r="F15" s="60" t="s">
        <v>953</v>
      </c>
      <c r="G15" s="86" t="str">
        <f>NUMBERSTRING(K15,1)&amp;"원정"</f>
        <v>영원정</v>
      </c>
      <c r="H15" s="86"/>
      <c r="I15" s="86"/>
      <c r="J15" s="53" t="s">
        <v>954</v>
      </c>
      <c r="K15" s="65">
        <f>+원가계산서!E30</f>
        <v>0</v>
      </c>
      <c r="L15" s="60" t="s">
        <v>955</v>
      </c>
      <c r="M15" s="64"/>
    </row>
    <row r="16" spans="2:13" s="60" customFormat="1" ht="12" customHeight="1" x14ac:dyDescent="0.25">
      <c r="B16" s="59"/>
      <c r="E16" s="66"/>
      <c r="F16" s="63"/>
      <c r="G16" s="67"/>
      <c r="H16" s="67"/>
      <c r="I16" s="67"/>
      <c r="J16" s="67"/>
      <c r="K16" s="67"/>
      <c r="M16" s="64"/>
    </row>
    <row r="17" spans="2:13" s="60" customFormat="1" ht="24.75" customHeight="1" x14ac:dyDescent="0.25">
      <c r="B17" s="59"/>
      <c r="E17" s="61" t="s">
        <v>956</v>
      </c>
      <c r="F17" s="68"/>
      <c r="K17" s="69" t="s">
        <v>957</v>
      </c>
      <c r="M17" s="64"/>
    </row>
    <row r="18" spans="2:13" s="52" customFormat="1" ht="11.25" customHeight="1" x14ac:dyDescent="0.25">
      <c r="B18" s="51"/>
      <c r="F18" s="70"/>
      <c r="G18" s="71"/>
      <c r="H18" s="71"/>
      <c r="I18" s="71"/>
      <c r="J18" s="71"/>
      <c r="K18" s="71"/>
      <c r="L18" s="72"/>
      <c r="M18" s="73"/>
    </row>
    <row r="19" spans="2:13" s="75" customFormat="1" ht="29.25" customHeight="1" x14ac:dyDescent="0.3">
      <c r="B19" s="74"/>
      <c r="E19" s="75" t="s">
        <v>958</v>
      </c>
      <c r="F19" s="76"/>
      <c r="G19" s="87">
        <f>+G21+G23</f>
        <v>0</v>
      </c>
      <c r="H19" s="87"/>
      <c r="J19" s="78"/>
      <c r="K19" s="78"/>
      <c r="L19" s="78"/>
      <c r="M19" s="79"/>
    </row>
    <row r="20" spans="2:13" s="75" customFormat="1" ht="9" customHeight="1" x14ac:dyDescent="0.3">
      <c r="B20" s="74"/>
      <c r="F20" s="80"/>
      <c r="G20" s="77"/>
      <c r="H20" s="77"/>
      <c r="M20" s="79"/>
    </row>
    <row r="21" spans="2:13" s="75" customFormat="1" ht="29.25" customHeight="1" x14ac:dyDescent="0.3">
      <c r="B21" s="74"/>
      <c r="E21" s="75" t="s">
        <v>959</v>
      </c>
      <c r="F21" s="76"/>
      <c r="G21" s="87">
        <f>+원가계산서!E27</f>
        <v>0</v>
      </c>
      <c r="H21" s="87"/>
      <c r="J21" s="78"/>
      <c r="K21" s="78"/>
      <c r="L21" s="78"/>
      <c r="M21" s="79"/>
    </row>
    <row r="22" spans="2:13" s="75" customFormat="1" ht="9" customHeight="1" x14ac:dyDescent="0.3">
      <c r="B22" s="74"/>
      <c r="F22" s="80"/>
      <c r="G22" s="77"/>
      <c r="H22" s="77"/>
      <c r="M22" s="79"/>
    </row>
    <row r="23" spans="2:13" s="75" customFormat="1" ht="29.25" customHeight="1" x14ac:dyDescent="0.3">
      <c r="B23" s="74"/>
      <c r="E23" s="75" t="s">
        <v>960</v>
      </c>
      <c r="F23" s="76"/>
      <c r="G23" s="87">
        <f>+원가계산서!E28</f>
        <v>0</v>
      </c>
      <c r="H23" s="87"/>
      <c r="J23" s="78"/>
      <c r="K23" s="78"/>
      <c r="L23" s="78"/>
      <c r="M23" s="79"/>
    </row>
    <row r="24" spans="2:13" s="75" customFormat="1" ht="9" customHeight="1" x14ac:dyDescent="0.3">
      <c r="B24" s="74"/>
      <c r="F24" s="80"/>
      <c r="G24" s="77"/>
      <c r="H24" s="77"/>
      <c r="M24" s="79"/>
    </row>
    <row r="25" spans="2:13" s="75" customFormat="1" ht="29.25" customHeight="1" x14ac:dyDescent="0.3">
      <c r="B25" s="74"/>
      <c r="F25" s="76"/>
      <c r="G25" s="87"/>
      <c r="H25" s="87"/>
      <c r="J25" s="78"/>
      <c r="K25" s="78"/>
      <c r="L25" s="78"/>
      <c r="M25" s="79"/>
    </row>
    <row r="26" spans="2:13" s="62" customFormat="1" ht="9" customHeight="1" x14ac:dyDescent="0.25">
      <c r="B26" s="81"/>
      <c r="F26" s="82"/>
      <c r="G26" s="83"/>
      <c r="H26" s="83"/>
      <c r="I26" s="84"/>
      <c r="J26" s="84"/>
      <c r="K26" s="84"/>
      <c r="M26" s="85"/>
    </row>
    <row r="27" spans="2:13" s="62" customFormat="1" ht="9" customHeight="1" x14ac:dyDescent="0.25">
      <c r="B27" s="81"/>
      <c r="F27" s="82"/>
      <c r="G27" s="83"/>
      <c r="H27" s="83"/>
      <c r="I27" s="84"/>
      <c r="J27" s="84"/>
      <c r="K27" s="84"/>
      <c r="M27" s="85"/>
    </row>
    <row r="28" spans="2:13" s="75" customFormat="1" ht="9" customHeight="1" x14ac:dyDescent="0.3">
      <c r="B28" s="74"/>
      <c r="F28" s="80"/>
      <c r="G28" s="77"/>
      <c r="H28" s="77"/>
      <c r="M28" s="79"/>
    </row>
    <row r="29" spans="2:13" ht="9" customHeight="1" x14ac:dyDescent="0.15">
      <c r="B29" s="44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6"/>
    </row>
    <row r="30" spans="2:13" ht="4.5" customHeight="1" x14ac:dyDescent="0.15"/>
  </sheetData>
  <mergeCells count="5">
    <mergeCell ref="G15:I15"/>
    <mergeCell ref="G19:H19"/>
    <mergeCell ref="G21:H21"/>
    <mergeCell ref="G23:H23"/>
    <mergeCell ref="G25:H25"/>
  </mergeCells>
  <phoneticPr fontId="1" type="noConversion"/>
  <printOptions horizontalCentered="1" verticalCentered="1" gridLinesSet="0"/>
  <pageMargins left="0.56999999999999995" right="0.19" top="0.53" bottom="0.3" header="0.42" footer="0.16"/>
  <pageSetup paperSize="9" scale="73" orientation="landscape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99341-E847-45C3-9118-CCF4331AC556}">
  <sheetPr>
    <pageSetUpPr fitToPage="1"/>
  </sheetPr>
  <dimension ref="A1:G30"/>
  <sheetViews>
    <sheetView view="pageBreakPreview" topLeftCell="B1" zoomScale="85" zoomScaleNormal="100" zoomScaleSheetLayoutView="85" workbookViewId="0">
      <pane xSplit="3" ySplit="3" topLeftCell="E4" activePane="bottomRight" state="frozen"/>
      <selection activeCell="B1" sqref="B1"/>
      <selection pane="topRight" activeCell="E1" sqref="E1"/>
      <selection pane="bottomLeft" activeCell="B4" sqref="B4"/>
      <selection pane="bottomRight" activeCell="H17" sqref="H1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88" t="s">
        <v>857</v>
      </c>
      <c r="C1" s="88"/>
      <c r="D1" s="88"/>
      <c r="E1" s="88"/>
      <c r="F1" s="88"/>
      <c r="G1" s="88"/>
    </row>
    <row r="2" spans="1:7" ht="21.95" customHeight="1" x14ac:dyDescent="0.3">
      <c r="B2" s="89" t="s">
        <v>963</v>
      </c>
      <c r="C2" s="89"/>
      <c r="D2" s="89"/>
      <c r="E2" s="89"/>
      <c r="F2" s="90"/>
      <c r="G2" s="90"/>
    </row>
    <row r="3" spans="1:7" ht="21.95" customHeight="1" x14ac:dyDescent="0.3">
      <c r="B3" s="91" t="s">
        <v>858</v>
      </c>
      <c r="C3" s="91"/>
      <c r="D3" s="91"/>
      <c r="E3" s="26" t="s">
        <v>859</v>
      </c>
      <c r="F3" s="26" t="s">
        <v>860</v>
      </c>
      <c r="G3" s="26" t="s">
        <v>291</v>
      </c>
    </row>
    <row r="4" spans="1:7" ht="21.95" customHeight="1" x14ac:dyDescent="0.3">
      <c r="A4" s="1" t="s">
        <v>865</v>
      </c>
      <c r="B4" s="92" t="s">
        <v>861</v>
      </c>
      <c r="C4" s="92" t="s">
        <v>862</v>
      </c>
      <c r="D4" s="25" t="s">
        <v>866</v>
      </c>
      <c r="E4" s="11">
        <f>TRUNC(공종별집계표!F5, 0)</f>
        <v>0</v>
      </c>
      <c r="F4" s="9" t="s">
        <v>51</v>
      </c>
      <c r="G4" s="9" t="s">
        <v>51</v>
      </c>
    </row>
    <row r="5" spans="1:7" ht="21.95" customHeight="1" x14ac:dyDescent="0.3">
      <c r="A5" s="1" t="s">
        <v>867</v>
      </c>
      <c r="B5" s="92"/>
      <c r="C5" s="92"/>
      <c r="D5" s="25" t="s">
        <v>868</v>
      </c>
      <c r="E5" s="11">
        <v>0</v>
      </c>
      <c r="F5" s="9" t="s">
        <v>51</v>
      </c>
      <c r="G5" s="9" t="s">
        <v>51</v>
      </c>
    </row>
    <row r="6" spans="1:7" ht="21.95" customHeight="1" x14ac:dyDescent="0.3">
      <c r="A6" s="1" t="s">
        <v>869</v>
      </c>
      <c r="B6" s="92"/>
      <c r="C6" s="92"/>
      <c r="D6" s="25" t="s">
        <v>870</v>
      </c>
      <c r="E6" s="11">
        <v>0</v>
      </c>
      <c r="F6" s="9" t="s">
        <v>51</v>
      </c>
      <c r="G6" s="9" t="s">
        <v>51</v>
      </c>
    </row>
    <row r="7" spans="1:7" ht="21.95" customHeight="1" x14ac:dyDescent="0.3">
      <c r="A7" s="1" t="s">
        <v>871</v>
      </c>
      <c r="B7" s="92"/>
      <c r="C7" s="92"/>
      <c r="D7" s="25" t="s">
        <v>872</v>
      </c>
      <c r="E7" s="11">
        <f>TRUNC(E4+E5-E6, 0)</f>
        <v>0</v>
      </c>
      <c r="F7" s="9" t="s">
        <v>51</v>
      </c>
      <c r="G7" s="9" t="s">
        <v>51</v>
      </c>
    </row>
    <row r="8" spans="1:7" ht="21.95" customHeight="1" x14ac:dyDescent="0.3">
      <c r="A8" s="1" t="s">
        <v>873</v>
      </c>
      <c r="B8" s="92"/>
      <c r="C8" s="92" t="s">
        <v>863</v>
      </c>
      <c r="D8" s="25" t="s">
        <v>874</v>
      </c>
      <c r="E8" s="11">
        <f>TRUNC(공종별집계표!H5, 0)</f>
        <v>0</v>
      </c>
      <c r="F8" s="9" t="s">
        <v>51</v>
      </c>
      <c r="G8" s="9" t="s">
        <v>51</v>
      </c>
    </row>
    <row r="9" spans="1:7" ht="21.95" customHeight="1" x14ac:dyDescent="0.3">
      <c r="A9" s="1" t="s">
        <v>875</v>
      </c>
      <c r="B9" s="92"/>
      <c r="C9" s="92"/>
      <c r="D9" s="25" t="s">
        <v>872</v>
      </c>
      <c r="E9" s="11">
        <f>TRUNC(E8+E10, 0)</f>
        <v>0</v>
      </c>
      <c r="F9" s="9" t="s">
        <v>51</v>
      </c>
      <c r="G9" s="9" t="s">
        <v>51</v>
      </c>
    </row>
    <row r="10" spans="1:7" ht="21.95" customHeight="1" x14ac:dyDescent="0.3">
      <c r="A10" s="1" t="s">
        <v>876</v>
      </c>
      <c r="B10" s="92"/>
      <c r="C10" s="92"/>
      <c r="D10" s="25" t="s">
        <v>877</v>
      </c>
      <c r="E10" s="11">
        <f>TRUNC(E8*0.175, 0)</f>
        <v>0</v>
      </c>
      <c r="F10" s="9" t="s">
        <v>878</v>
      </c>
      <c r="G10" s="9" t="s">
        <v>51</v>
      </c>
    </row>
    <row r="11" spans="1:7" ht="21.95" customHeight="1" x14ac:dyDescent="0.3">
      <c r="A11" s="1" t="s">
        <v>879</v>
      </c>
      <c r="B11" s="92"/>
      <c r="C11" s="92" t="s">
        <v>864</v>
      </c>
      <c r="D11" s="25" t="s">
        <v>880</v>
      </c>
      <c r="E11" s="11">
        <f>TRUNC(공종별집계표!J5, 0)</f>
        <v>0</v>
      </c>
      <c r="F11" s="9" t="s">
        <v>51</v>
      </c>
      <c r="G11" s="9" t="s">
        <v>51</v>
      </c>
    </row>
    <row r="12" spans="1:7" ht="21.95" customHeight="1" x14ac:dyDescent="0.3">
      <c r="A12" s="1" t="s">
        <v>881</v>
      </c>
      <c r="B12" s="92"/>
      <c r="C12" s="92"/>
      <c r="D12" s="25" t="s">
        <v>882</v>
      </c>
      <c r="E12" s="11">
        <f>TRUNC(E9*0.0356, 0)</f>
        <v>0</v>
      </c>
      <c r="F12" s="9" t="s">
        <v>883</v>
      </c>
      <c r="G12" s="9" t="s">
        <v>884</v>
      </c>
    </row>
    <row r="13" spans="1:7" ht="21.95" customHeight="1" x14ac:dyDescent="0.3">
      <c r="A13" s="1" t="s">
        <v>885</v>
      </c>
      <c r="B13" s="92"/>
      <c r="C13" s="92"/>
      <c r="D13" s="25" t="s">
        <v>886</v>
      </c>
      <c r="E13" s="11">
        <f>TRUNC(E9*0.0101, 0)</f>
        <v>0</v>
      </c>
      <c r="F13" s="9" t="s">
        <v>887</v>
      </c>
      <c r="G13" s="9" t="s">
        <v>884</v>
      </c>
    </row>
    <row r="14" spans="1:7" ht="21.95" customHeight="1" x14ac:dyDescent="0.3">
      <c r="A14" s="1" t="s">
        <v>888</v>
      </c>
      <c r="B14" s="92"/>
      <c r="C14" s="92"/>
      <c r="D14" s="25" t="s">
        <v>889</v>
      </c>
      <c r="E14" s="11">
        <f>TRUNC(E8*0.03595, 0)*0</f>
        <v>0</v>
      </c>
      <c r="F14" s="9" t="s">
        <v>890</v>
      </c>
      <c r="G14" s="9" t="s">
        <v>891</v>
      </c>
    </row>
    <row r="15" spans="1:7" ht="21.95" customHeight="1" x14ac:dyDescent="0.3">
      <c r="A15" s="1" t="s">
        <v>892</v>
      </c>
      <c r="B15" s="92"/>
      <c r="C15" s="92"/>
      <c r="D15" s="25" t="s">
        <v>893</v>
      </c>
      <c r="E15" s="11">
        <f>TRUNC(E8*0.0475, 0)*0</f>
        <v>0</v>
      </c>
      <c r="F15" s="9" t="s">
        <v>894</v>
      </c>
      <c r="G15" s="9" t="s">
        <v>891</v>
      </c>
    </row>
    <row r="16" spans="1:7" ht="21.95" customHeight="1" x14ac:dyDescent="0.3">
      <c r="A16" s="1" t="s">
        <v>895</v>
      </c>
      <c r="B16" s="92"/>
      <c r="C16" s="92"/>
      <c r="D16" s="25" t="s">
        <v>896</v>
      </c>
      <c r="E16" s="11">
        <v>563865</v>
      </c>
      <c r="F16" s="9" t="s">
        <v>897</v>
      </c>
      <c r="G16" s="9" t="s">
        <v>898</v>
      </c>
    </row>
    <row r="17" spans="1:7" ht="21.95" customHeight="1" x14ac:dyDescent="0.3">
      <c r="A17" s="1" t="s">
        <v>899</v>
      </c>
      <c r="B17" s="92"/>
      <c r="C17" s="92"/>
      <c r="D17" s="25" t="s">
        <v>900</v>
      </c>
      <c r="E17" s="11">
        <v>2988653</v>
      </c>
      <c r="F17" s="9" t="s">
        <v>901</v>
      </c>
      <c r="G17" s="9" t="s">
        <v>902</v>
      </c>
    </row>
    <row r="18" spans="1:7" ht="21.95" customHeight="1" x14ac:dyDescent="0.3">
      <c r="A18" s="1" t="s">
        <v>903</v>
      </c>
      <c r="B18" s="92"/>
      <c r="C18" s="92"/>
      <c r="D18" s="25" t="s">
        <v>904</v>
      </c>
      <c r="E18" s="11">
        <f>TRUNC(E14*0.1314, 0)</f>
        <v>0</v>
      </c>
      <c r="F18" s="9" t="s">
        <v>905</v>
      </c>
      <c r="G18" s="9" t="s">
        <v>891</v>
      </c>
    </row>
    <row r="19" spans="1:7" ht="21.95" customHeight="1" x14ac:dyDescent="0.3">
      <c r="A19" s="1" t="s">
        <v>906</v>
      </c>
      <c r="B19" s="92"/>
      <c r="C19" s="92"/>
      <c r="D19" s="25" t="s">
        <v>907</v>
      </c>
      <c r="E19" s="11">
        <f>TRUNC((E7+E9)*0.05, 0)</f>
        <v>0</v>
      </c>
      <c r="F19" s="9" t="s">
        <v>908</v>
      </c>
      <c r="G19" s="9" t="s">
        <v>51</v>
      </c>
    </row>
    <row r="20" spans="1:7" ht="21.95" customHeight="1" x14ac:dyDescent="0.3">
      <c r="A20" s="1" t="s">
        <v>909</v>
      </c>
      <c r="B20" s="92"/>
      <c r="C20" s="92"/>
      <c r="D20" s="25" t="s">
        <v>910</v>
      </c>
      <c r="E20" s="11">
        <f>TRUNC((E7+E8+E11)*0.003, 0)</f>
        <v>0</v>
      </c>
      <c r="F20" s="9" t="s">
        <v>911</v>
      </c>
      <c r="G20" s="9" t="s">
        <v>51</v>
      </c>
    </row>
    <row r="21" spans="1:7" ht="21.95" customHeight="1" x14ac:dyDescent="0.3">
      <c r="A21" s="1" t="s">
        <v>912</v>
      </c>
      <c r="B21" s="92"/>
      <c r="C21" s="92"/>
      <c r="D21" s="25" t="s">
        <v>913</v>
      </c>
      <c r="E21" s="11">
        <f>TRUNC(E9*0.00006, 0)</f>
        <v>0</v>
      </c>
      <c r="F21" s="9" t="s">
        <v>914</v>
      </c>
      <c r="G21" s="9" t="s">
        <v>884</v>
      </c>
    </row>
    <row r="22" spans="1:7" ht="21.95" customHeight="1" x14ac:dyDescent="0.3">
      <c r="A22" s="1" t="s">
        <v>915</v>
      </c>
      <c r="B22" s="92"/>
      <c r="C22" s="92"/>
      <c r="D22" s="25" t="s">
        <v>916</v>
      </c>
      <c r="E22" s="11">
        <f>TRUNC(E9*0.0009, 0)</f>
        <v>0</v>
      </c>
      <c r="F22" s="9" t="s">
        <v>917</v>
      </c>
      <c r="G22" s="9" t="s">
        <v>884</v>
      </c>
    </row>
    <row r="23" spans="1:7" ht="21.95" customHeight="1" x14ac:dyDescent="0.3">
      <c r="A23" s="1" t="s">
        <v>918</v>
      </c>
      <c r="B23" s="92"/>
      <c r="C23" s="92"/>
      <c r="D23" s="25" t="s">
        <v>872</v>
      </c>
      <c r="E23" s="11"/>
      <c r="F23" s="9" t="s">
        <v>51</v>
      </c>
      <c r="G23" s="9" t="s">
        <v>51</v>
      </c>
    </row>
    <row r="24" spans="1:7" ht="21.95" customHeight="1" x14ac:dyDescent="0.3">
      <c r="A24" s="1" t="s">
        <v>919</v>
      </c>
      <c r="B24" s="93" t="s">
        <v>920</v>
      </c>
      <c r="C24" s="93"/>
      <c r="D24" s="93"/>
      <c r="E24" s="11"/>
      <c r="F24" s="9" t="s">
        <v>51</v>
      </c>
      <c r="G24" s="9" t="s">
        <v>51</v>
      </c>
    </row>
    <row r="25" spans="1:7" ht="21.95" customHeight="1" x14ac:dyDescent="0.3">
      <c r="A25" s="1" t="s">
        <v>921</v>
      </c>
      <c r="B25" s="93" t="s">
        <v>922</v>
      </c>
      <c r="C25" s="93"/>
      <c r="D25" s="93"/>
      <c r="E25" s="11"/>
      <c r="F25" s="9" t="s">
        <v>923</v>
      </c>
      <c r="G25" s="9" t="s">
        <v>51</v>
      </c>
    </row>
    <row r="26" spans="1:7" ht="21.95" customHeight="1" x14ac:dyDescent="0.3">
      <c r="A26" s="1" t="s">
        <v>924</v>
      </c>
      <c r="B26" s="93" t="s">
        <v>925</v>
      </c>
      <c r="C26" s="93"/>
      <c r="D26" s="93"/>
      <c r="E26" s="11"/>
      <c r="F26" s="9" t="s">
        <v>926</v>
      </c>
      <c r="G26" s="9" t="s">
        <v>51</v>
      </c>
    </row>
    <row r="27" spans="1:7" ht="21.95" customHeight="1" x14ac:dyDescent="0.3">
      <c r="A27" s="1" t="s">
        <v>927</v>
      </c>
      <c r="B27" s="93" t="s">
        <v>928</v>
      </c>
      <c r="C27" s="93"/>
      <c r="D27" s="93"/>
      <c r="E27" s="11"/>
      <c r="F27" s="9" t="s">
        <v>51</v>
      </c>
      <c r="G27" s="9" t="s">
        <v>51</v>
      </c>
    </row>
    <row r="28" spans="1:7" ht="21.95" customHeight="1" x14ac:dyDescent="0.3">
      <c r="A28" s="1" t="s">
        <v>929</v>
      </c>
      <c r="B28" s="93" t="s">
        <v>930</v>
      </c>
      <c r="C28" s="93"/>
      <c r="D28" s="93"/>
      <c r="E28" s="11"/>
      <c r="F28" s="9" t="s">
        <v>931</v>
      </c>
      <c r="G28" s="9" t="s">
        <v>51</v>
      </c>
    </row>
    <row r="29" spans="1:7" ht="21.95" customHeight="1" x14ac:dyDescent="0.3">
      <c r="A29" s="1" t="s">
        <v>932</v>
      </c>
      <c r="B29" s="93" t="s">
        <v>933</v>
      </c>
      <c r="C29" s="93"/>
      <c r="D29" s="93"/>
      <c r="E29" s="11"/>
      <c r="F29" s="9" t="s">
        <v>51</v>
      </c>
      <c r="G29" s="9" t="s">
        <v>51</v>
      </c>
    </row>
    <row r="30" spans="1:7" ht="21.95" customHeight="1" x14ac:dyDescent="0.3">
      <c r="A30" s="1" t="s">
        <v>934</v>
      </c>
      <c r="B30" s="93" t="s">
        <v>935</v>
      </c>
      <c r="C30" s="93"/>
      <c r="D30" s="93"/>
      <c r="E30" s="11"/>
      <c r="F30" s="9" t="s">
        <v>51</v>
      </c>
      <c r="G30" s="9" t="s">
        <v>51</v>
      </c>
    </row>
  </sheetData>
  <mergeCells count="15">
    <mergeCell ref="B30:D30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02AB-C793-4F69-A480-0B8B46474CF4}">
  <sheetPr>
    <pageSetUpPr fitToPage="1"/>
  </sheetPr>
  <dimension ref="A1:T29"/>
  <sheetViews>
    <sheetView view="pageBreakPreview" zoomScale="60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X35" sqref="X35"/>
    </sheetView>
  </sheetViews>
  <sheetFormatPr defaultRowHeight="26.1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6.1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26.1" customHeight="1" x14ac:dyDescent="0.3">
      <c r="A2" s="4" t="s">
        <v>963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26.1" customHeight="1" x14ac:dyDescent="0.3">
      <c r="A3" s="94" t="s">
        <v>1</v>
      </c>
      <c r="B3" s="94" t="s">
        <v>2</v>
      </c>
      <c r="C3" s="94" t="s">
        <v>3</v>
      </c>
      <c r="D3" s="94" t="s">
        <v>4</v>
      </c>
      <c r="E3" s="94" t="s">
        <v>5</v>
      </c>
      <c r="F3" s="94"/>
      <c r="G3" s="94" t="s">
        <v>8</v>
      </c>
      <c r="H3" s="94"/>
      <c r="I3" s="94" t="s">
        <v>9</v>
      </c>
      <c r="J3" s="94"/>
      <c r="K3" s="94" t="s">
        <v>10</v>
      </c>
      <c r="L3" s="94"/>
      <c r="M3" s="94" t="s">
        <v>11</v>
      </c>
      <c r="N3" s="89" t="s">
        <v>12</v>
      </c>
      <c r="O3" s="89" t="s">
        <v>13</v>
      </c>
      <c r="P3" s="89" t="s">
        <v>14</v>
      </c>
      <c r="Q3" s="89" t="s">
        <v>15</v>
      </c>
      <c r="R3" s="89" t="s">
        <v>16</v>
      </c>
      <c r="S3" s="89" t="s">
        <v>17</v>
      </c>
      <c r="T3" s="89" t="s">
        <v>18</v>
      </c>
    </row>
    <row r="4" spans="1:20" ht="26.1" customHeight="1" x14ac:dyDescent="0.3">
      <c r="A4" s="95"/>
      <c r="B4" s="95"/>
      <c r="C4" s="95"/>
      <c r="D4" s="95"/>
      <c r="E4" s="28" t="s">
        <v>6</v>
      </c>
      <c r="F4" s="28" t="s">
        <v>7</v>
      </c>
      <c r="G4" s="28" t="s">
        <v>6</v>
      </c>
      <c r="H4" s="28" t="s">
        <v>7</v>
      </c>
      <c r="I4" s="28" t="s">
        <v>6</v>
      </c>
      <c r="J4" s="28" t="s">
        <v>7</v>
      </c>
      <c r="K4" s="28" t="s">
        <v>6</v>
      </c>
      <c r="L4" s="28" t="s">
        <v>7</v>
      </c>
      <c r="M4" s="95"/>
      <c r="N4" s="89"/>
      <c r="O4" s="89"/>
      <c r="P4" s="89"/>
      <c r="Q4" s="89"/>
      <c r="R4" s="89"/>
      <c r="S4" s="89"/>
      <c r="T4" s="89"/>
    </row>
    <row r="5" spans="1:20" ht="26.1" customHeight="1" x14ac:dyDescent="0.3">
      <c r="A5" s="9" t="s">
        <v>50</v>
      </c>
      <c r="B5" s="9" t="s">
        <v>51</v>
      </c>
      <c r="C5" s="9" t="s">
        <v>51</v>
      </c>
      <c r="D5" s="10">
        <v>1</v>
      </c>
      <c r="E5" s="11"/>
      <c r="F5" s="11"/>
      <c r="G5" s="11"/>
      <c r="H5" s="11"/>
      <c r="I5" s="11"/>
      <c r="J5" s="11"/>
      <c r="K5" s="11"/>
      <c r="L5" s="11"/>
      <c r="M5" s="9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26.1" customHeight="1" x14ac:dyDescent="0.3">
      <c r="A6" s="9" t="s">
        <v>53</v>
      </c>
      <c r="B6" s="9" t="s">
        <v>51</v>
      </c>
      <c r="C6" s="9" t="s">
        <v>51</v>
      </c>
      <c r="D6" s="10">
        <v>1</v>
      </c>
      <c r="E6" s="11"/>
      <c r="F6" s="11"/>
      <c r="G6" s="11"/>
      <c r="H6" s="11"/>
      <c r="I6" s="11"/>
      <c r="J6" s="11"/>
      <c r="K6" s="11"/>
      <c r="L6" s="11"/>
      <c r="M6" s="9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26.1" customHeight="1" x14ac:dyDescent="0.3">
      <c r="A7" s="9" t="s">
        <v>55</v>
      </c>
      <c r="B7" s="9" t="s">
        <v>51</v>
      </c>
      <c r="C7" s="9" t="s">
        <v>51</v>
      </c>
      <c r="D7" s="10">
        <v>1</v>
      </c>
      <c r="E7" s="11"/>
      <c r="F7" s="11"/>
      <c r="G7" s="11"/>
      <c r="H7" s="11"/>
      <c r="I7" s="11"/>
      <c r="J7" s="11"/>
      <c r="K7" s="11"/>
      <c r="L7" s="11"/>
      <c r="M7" s="9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26.1" customHeight="1" x14ac:dyDescent="0.3">
      <c r="A8" s="9" t="s">
        <v>79</v>
      </c>
      <c r="B8" s="9" t="s">
        <v>51</v>
      </c>
      <c r="C8" s="9" t="s">
        <v>51</v>
      </c>
      <c r="D8" s="10">
        <v>1</v>
      </c>
      <c r="E8" s="11"/>
      <c r="F8" s="11"/>
      <c r="G8" s="11"/>
      <c r="H8" s="11"/>
      <c r="I8" s="11"/>
      <c r="J8" s="11"/>
      <c r="K8" s="11"/>
      <c r="L8" s="11"/>
      <c r="M8" s="9" t="s">
        <v>51</v>
      </c>
      <c r="N8" s="1" t="s">
        <v>80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26.1" customHeight="1" x14ac:dyDescent="0.3">
      <c r="A9" s="9" t="s">
        <v>167</v>
      </c>
      <c r="B9" s="9" t="s">
        <v>51</v>
      </c>
      <c r="C9" s="9" t="s">
        <v>51</v>
      </c>
      <c r="D9" s="10">
        <v>1</v>
      </c>
      <c r="E9" s="11"/>
      <c r="F9" s="11"/>
      <c r="G9" s="11"/>
      <c r="H9" s="11"/>
      <c r="I9" s="11"/>
      <c r="J9" s="11"/>
      <c r="K9" s="11"/>
      <c r="L9" s="11"/>
      <c r="M9" s="9" t="s">
        <v>51</v>
      </c>
      <c r="N9" s="1" t="s">
        <v>168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26.1" customHeight="1" x14ac:dyDescent="0.3">
      <c r="A10" s="9" t="s">
        <v>195</v>
      </c>
      <c r="B10" s="9" t="s">
        <v>51</v>
      </c>
      <c r="C10" s="9" t="s">
        <v>51</v>
      </c>
      <c r="D10" s="10">
        <v>1</v>
      </c>
      <c r="E10" s="11"/>
      <c r="F10" s="11"/>
      <c r="G10" s="11"/>
      <c r="H10" s="11"/>
      <c r="I10" s="11"/>
      <c r="J10" s="11"/>
      <c r="K10" s="11"/>
      <c r="L10" s="11"/>
      <c r="M10" s="9" t="s">
        <v>51</v>
      </c>
      <c r="N10" s="1" t="s">
        <v>196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26.1" customHeight="1" x14ac:dyDescent="0.3">
      <c r="A11" s="9" t="s">
        <v>256</v>
      </c>
      <c r="B11" s="9" t="s">
        <v>51</v>
      </c>
      <c r="C11" s="9" t="s">
        <v>51</v>
      </c>
      <c r="D11" s="10">
        <v>1</v>
      </c>
      <c r="E11" s="11"/>
      <c r="F11" s="11"/>
      <c r="G11" s="11"/>
      <c r="H11" s="11"/>
      <c r="I11" s="11"/>
      <c r="J11" s="11"/>
      <c r="K11" s="11"/>
      <c r="L11" s="11"/>
      <c r="M11" s="9" t="s">
        <v>51</v>
      </c>
      <c r="N11" s="1" t="s">
        <v>257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26.1" customHeight="1" x14ac:dyDescent="0.3">
      <c r="A12" s="9" t="s">
        <v>272</v>
      </c>
      <c r="B12" s="9" t="s">
        <v>51</v>
      </c>
      <c r="C12" s="9" t="s">
        <v>51</v>
      </c>
      <c r="D12" s="10">
        <v>1</v>
      </c>
      <c r="E12" s="11"/>
      <c r="F12" s="11"/>
      <c r="G12" s="11"/>
      <c r="H12" s="11"/>
      <c r="I12" s="11"/>
      <c r="J12" s="11"/>
      <c r="K12" s="11"/>
      <c r="L12" s="11"/>
      <c r="M12" s="9" t="s">
        <v>51</v>
      </c>
      <c r="N12" s="1" t="s">
        <v>273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26.1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T13" s="8"/>
    </row>
    <row r="14" spans="1:20" ht="26.1" customHeight="1" x14ac:dyDescent="0.3">
      <c r="A14" s="10" t="s">
        <v>961</v>
      </c>
      <c r="B14" s="10"/>
      <c r="C14" s="10"/>
      <c r="D14" s="10">
        <v>1</v>
      </c>
      <c r="E14" s="11"/>
      <c r="F14" s="11"/>
      <c r="G14" s="11"/>
      <c r="H14" s="11"/>
      <c r="I14" s="11"/>
      <c r="J14" s="11"/>
      <c r="K14" s="11"/>
      <c r="L14" s="11"/>
      <c r="M14" s="10"/>
      <c r="T14" s="8"/>
    </row>
    <row r="15" spans="1:20" ht="26.1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T15" s="8"/>
    </row>
    <row r="16" spans="1:20" ht="26.1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T16" s="8"/>
    </row>
    <row r="17" spans="1:20" ht="26.1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T17" s="8"/>
    </row>
    <row r="18" spans="1:20" ht="26.1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T18" s="8"/>
    </row>
    <row r="19" spans="1:20" ht="26.1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T19" s="8"/>
    </row>
    <row r="20" spans="1:20" ht="26.1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T20" s="8"/>
    </row>
    <row r="21" spans="1:20" ht="26.1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T21" s="8"/>
    </row>
    <row r="22" spans="1:20" ht="26.1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T22" s="8"/>
    </row>
    <row r="23" spans="1:20" ht="26.1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T23" s="8"/>
    </row>
    <row r="24" spans="1:20" ht="26.1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T24" s="8"/>
    </row>
    <row r="25" spans="1:20" ht="26.1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T25" s="8"/>
    </row>
    <row r="26" spans="1:20" ht="26.1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T26" s="8"/>
    </row>
    <row r="27" spans="1:20" ht="26.1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T27" s="8"/>
    </row>
    <row r="28" spans="1:20" ht="26.1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T28" s="8"/>
    </row>
    <row r="29" spans="1:20" ht="26.1" customHeight="1" x14ac:dyDescent="0.3">
      <c r="A29" s="9" t="s">
        <v>77</v>
      </c>
      <c r="B29" s="10"/>
      <c r="C29" s="10"/>
      <c r="D29" s="10"/>
      <c r="E29" s="10"/>
      <c r="F29" s="11"/>
      <c r="G29" s="10"/>
      <c r="H29" s="11"/>
      <c r="I29" s="10"/>
      <c r="J29" s="11"/>
      <c r="K29" s="10"/>
      <c r="L29" s="11"/>
      <c r="M29" s="10"/>
      <c r="T2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3551A-E1BB-4548-8306-76975E4D9611}">
  <sheetPr>
    <pageSetUpPr fitToPage="1"/>
  </sheetPr>
  <dimension ref="A1:AV159"/>
  <sheetViews>
    <sheetView view="pageBreakPreview" zoomScale="60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I163" sqref="I163"/>
    </sheetView>
  </sheetViews>
  <sheetFormatPr defaultRowHeight="27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4" t="s">
        <v>963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27" customHeight="1" x14ac:dyDescent="0.3">
      <c r="A2" s="94" t="s">
        <v>1</v>
      </c>
      <c r="B2" s="94" t="s">
        <v>2</v>
      </c>
      <c r="C2" s="94" t="s">
        <v>3</v>
      </c>
      <c r="D2" s="94" t="s">
        <v>4</v>
      </c>
      <c r="E2" s="94" t="s">
        <v>5</v>
      </c>
      <c r="F2" s="94"/>
      <c r="G2" s="94" t="s">
        <v>8</v>
      </c>
      <c r="H2" s="94"/>
      <c r="I2" s="94" t="s">
        <v>9</v>
      </c>
      <c r="J2" s="94"/>
      <c r="K2" s="94" t="s">
        <v>10</v>
      </c>
      <c r="L2" s="94"/>
      <c r="M2" s="94" t="s">
        <v>11</v>
      </c>
      <c r="N2" s="89" t="s">
        <v>19</v>
      </c>
      <c r="O2" s="89" t="s">
        <v>13</v>
      </c>
      <c r="P2" s="89" t="s">
        <v>20</v>
      </c>
      <c r="Q2" s="89" t="s">
        <v>12</v>
      </c>
      <c r="R2" s="89" t="s">
        <v>21</v>
      </c>
      <c r="S2" s="89" t="s">
        <v>22</v>
      </c>
      <c r="T2" s="89" t="s">
        <v>23</v>
      </c>
      <c r="U2" s="89" t="s">
        <v>24</v>
      </c>
      <c r="V2" s="89" t="s">
        <v>25</v>
      </c>
      <c r="W2" s="89" t="s">
        <v>26</v>
      </c>
      <c r="X2" s="89" t="s">
        <v>27</v>
      </c>
      <c r="Y2" s="89" t="s">
        <v>28</v>
      </c>
      <c r="Z2" s="89" t="s">
        <v>29</v>
      </c>
      <c r="AA2" s="89" t="s">
        <v>30</v>
      </c>
      <c r="AB2" s="89" t="s">
        <v>31</v>
      </c>
      <c r="AC2" s="89" t="s">
        <v>32</v>
      </c>
      <c r="AD2" s="89" t="s">
        <v>33</v>
      </c>
      <c r="AE2" s="89" t="s">
        <v>34</v>
      </c>
      <c r="AF2" s="89" t="s">
        <v>35</v>
      </c>
      <c r="AG2" s="89" t="s">
        <v>36</v>
      </c>
      <c r="AH2" s="89" t="s">
        <v>37</v>
      </c>
      <c r="AI2" s="89" t="s">
        <v>38</v>
      </c>
      <c r="AJ2" s="89" t="s">
        <v>39</v>
      </c>
      <c r="AK2" s="89" t="s">
        <v>40</v>
      </c>
      <c r="AL2" s="89" t="s">
        <v>41</v>
      </c>
      <c r="AM2" s="89" t="s">
        <v>42</v>
      </c>
      <c r="AN2" s="89" t="s">
        <v>43</v>
      </c>
      <c r="AO2" s="89" t="s">
        <v>44</v>
      </c>
      <c r="AP2" s="89" t="s">
        <v>45</v>
      </c>
      <c r="AQ2" s="89" t="s">
        <v>46</v>
      </c>
      <c r="AR2" s="89" t="s">
        <v>47</v>
      </c>
      <c r="AS2" s="89" t="s">
        <v>15</v>
      </c>
      <c r="AT2" s="89" t="s">
        <v>16</v>
      </c>
      <c r="AU2" s="89" t="s">
        <v>48</v>
      </c>
      <c r="AV2" s="89" t="s">
        <v>49</v>
      </c>
    </row>
    <row r="3" spans="1:48" ht="27" customHeight="1" x14ac:dyDescent="0.3">
      <c r="A3" s="94"/>
      <c r="B3" s="94"/>
      <c r="C3" s="94"/>
      <c r="D3" s="94"/>
      <c r="E3" s="27" t="s">
        <v>6</v>
      </c>
      <c r="F3" s="27" t="s">
        <v>7</v>
      </c>
      <c r="G3" s="27" t="s">
        <v>6</v>
      </c>
      <c r="H3" s="27" t="s">
        <v>7</v>
      </c>
      <c r="I3" s="27" t="s">
        <v>6</v>
      </c>
      <c r="J3" s="27" t="s">
        <v>7</v>
      </c>
      <c r="K3" s="27" t="s">
        <v>6</v>
      </c>
      <c r="L3" s="27" t="s">
        <v>7</v>
      </c>
      <c r="M3" s="94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</row>
    <row r="4" spans="1:48" ht="27" customHeight="1" x14ac:dyDescent="0.3">
      <c r="A4" s="12" t="s">
        <v>55</v>
      </c>
      <c r="B4" s="12" t="s">
        <v>57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  <c r="Q4" s="1" t="s">
        <v>56</v>
      </c>
    </row>
    <row r="5" spans="1:48" ht="27" customHeight="1" x14ac:dyDescent="0.3">
      <c r="A5" s="12" t="s">
        <v>58</v>
      </c>
      <c r="B5" s="12" t="s">
        <v>59</v>
      </c>
      <c r="C5" s="12" t="s">
        <v>60</v>
      </c>
      <c r="D5" s="10">
        <v>346</v>
      </c>
      <c r="E5" s="11"/>
      <c r="F5" s="11"/>
      <c r="G5" s="11"/>
      <c r="H5" s="11"/>
      <c r="I5" s="11"/>
      <c r="J5" s="11"/>
      <c r="K5" s="11"/>
      <c r="L5" s="11"/>
      <c r="M5" s="12" t="s">
        <v>61</v>
      </c>
      <c r="N5" s="1" t="s">
        <v>62</v>
      </c>
      <c r="O5" s="1" t="s">
        <v>51</v>
      </c>
      <c r="P5" s="1" t="s">
        <v>51</v>
      </c>
      <c r="Q5" s="1" t="s">
        <v>56</v>
      </c>
      <c r="R5" s="1" t="s">
        <v>63</v>
      </c>
      <c r="S5" s="1" t="s">
        <v>64</v>
      </c>
      <c r="T5" s="1" t="s">
        <v>64</v>
      </c>
      <c r="AR5" s="1" t="s">
        <v>51</v>
      </c>
      <c r="AS5" s="1" t="s">
        <v>51</v>
      </c>
      <c r="AU5" s="1" t="s">
        <v>65</v>
      </c>
      <c r="AV5">
        <v>4</v>
      </c>
    </row>
    <row r="6" spans="1:48" ht="27" customHeight="1" x14ac:dyDescent="0.3">
      <c r="A6" s="12" t="s">
        <v>66</v>
      </c>
      <c r="B6" s="12" t="s">
        <v>67</v>
      </c>
      <c r="C6" s="12" t="s">
        <v>68</v>
      </c>
      <c r="D6" s="10">
        <v>1</v>
      </c>
      <c r="E6" s="11"/>
      <c r="F6" s="11"/>
      <c r="G6" s="11"/>
      <c r="H6" s="11"/>
      <c r="I6" s="11"/>
      <c r="J6" s="11"/>
      <c r="K6" s="11"/>
      <c r="L6" s="11"/>
      <c r="M6" s="12" t="s">
        <v>69</v>
      </c>
      <c r="N6" s="1" t="s">
        <v>70</v>
      </c>
      <c r="O6" s="1" t="s">
        <v>51</v>
      </c>
      <c r="P6" s="1" t="s">
        <v>51</v>
      </c>
      <c r="Q6" s="1" t="s">
        <v>56</v>
      </c>
      <c r="R6" s="1" t="s">
        <v>63</v>
      </c>
      <c r="S6" s="1" t="s">
        <v>64</v>
      </c>
      <c r="T6" s="1" t="s">
        <v>64</v>
      </c>
      <c r="AR6" s="1" t="s">
        <v>51</v>
      </c>
      <c r="AS6" s="1" t="s">
        <v>51</v>
      </c>
      <c r="AU6" s="1" t="s">
        <v>71</v>
      </c>
      <c r="AV6">
        <v>67</v>
      </c>
    </row>
    <row r="7" spans="1:48" ht="27" customHeight="1" x14ac:dyDescent="0.3">
      <c r="A7" s="12" t="s">
        <v>72</v>
      </c>
      <c r="B7" s="12" t="s">
        <v>73</v>
      </c>
      <c r="C7" s="12" t="s">
        <v>60</v>
      </c>
      <c r="D7" s="10">
        <v>77</v>
      </c>
      <c r="E7" s="11"/>
      <c r="F7" s="11"/>
      <c r="G7" s="11"/>
      <c r="H7" s="11"/>
      <c r="I7" s="11"/>
      <c r="J7" s="11"/>
      <c r="K7" s="11"/>
      <c r="L7" s="11"/>
      <c r="M7" s="12" t="s">
        <v>74</v>
      </c>
      <c r="N7" s="1" t="s">
        <v>75</v>
      </c>
      <c r="O7" s="1" t="s">
        <v>51</v>
      </c>
      <c r="P7" s="1" t="s">
        <v>51</v>
      </c>
      <c r="Q7" s="1" t="s">
        <v>56</v>
      </c>
      <c r="R7" s="1" t="s">
        <v>63</v>
      </c>
      <c r="S7" s="1" t="s">
        <v>64</v>
      </c>
      <c r="T7" s="1" t="s">
        <v>64</v>
      </c>
      <c r="AR7" s="1" t="s">
        <v>51</v>
      </c>
      <c r="AS7" s="1" t="s">
        <v>51</v>
      </c>
      <c r="AU7" s="1" t="s">
        <v>76</v>
      </c>
      <c r="AV7">
        <v>5</v>
      </c>
    </row>
    <row r="8" spans="1:48" ht="27" customHeight="1" x14ac:dyDescent="0.3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0"/>
      <c r="Q8" s="1" t="s">
        <v>56</v>
      </c>
    </row>
    <row r="9" spans="1:48" ht="27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  <c r="Q9" s="1" t="s">
        <v>56</v>
      </c>
    </row>
    <row r="10" spans="1:48" ht="27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1" t="s">
        <v>56</v>
      </c>
    </row>
    <row r="11" spans="1:48" ht="27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  <c r="Q11" s="1" t="s">
        <v>56</v>
      </c>
    </row>
    <row r="12" spans="1:48" ht="27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  <c r="Q12" s="1" t="s">
        <v>56</v>
      </c>
    </row>
    <row r="13" spans="1:48" ht="27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  <c r="Q13" s="1" t="s">
        <v>56</v>
      </c>
    </row>
    <row r="14" spans="1:48" ht="27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1" t="s">
        <v>56</v>
      </c>
    </row>
    <row r="15" spans="1:48" ht="27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1" t="s">
        <v>56</v>
      </c>
    </row>
    <row r="16" spans="1:48" ht="27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1" t="s">
        <v>56</v>
      </c>
    </row>
    <row r="17" spans="1:48" ht="27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 t="s">
        <v>56</v>
      </c>
    </row>
    <row r="18" spans="1:48" ht="27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1" t="s">
        <v>56</v>
      </c>
    </row>
    <row r="19" spans="1:48" ht="27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1" t="s">
        <v>56</v>
      </c>
    </row>
    <row r="20" spans="1:48" ht="27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1" t="s">
        <v>56</v>
      </c>
    </row>
    <row r="21" spans="1:48" ht="27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1" t="s">
        <v>56</v>
      </c>
    </row>
    <row r="22" spans="1:48" ht="27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1" t="s">
        <v>56</v>
      </c>
    </row>
    <row r="23" spans="1:48" ht="27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1" t="s">
        <v>56</v>
      </c>
    </row>
    <row r="24" spans="1:48" ht="27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56</v>
      </c>
    </row>
    <row r="25" spans="1:48" ht="27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 t="s">
        <v>56</v>
      </c>
    </row>
    <row r="26" spans="1:48" ht="27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Q26" s="1" t="s">
        <v>56</v>
      </c>
    </row>
    <row r="27" spans="1:48" ht="27" customHeight="1" x14ac:dyDescent="0.3">
      <c r="A27" s="10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  <c r="Q27" s="1" t="s">
        <v>56</v>
      </c>
    </row>
    <row r="28" spans="1:48" ht="27" customHeight="1" x14ac:dyDescent="0.3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  <c r="Q28" s="1" t="s">
        <v>56</v>
      </c>
    </row>
    <row r="29" spans="1:48" ht="27" customHeight="1" x14ac:dyDescent="0.3">
      <c r="A29" s="12" t="s">
        <v>77</v>
      </c>
      <c r="B29" s="10"/>
      <c r="C29" s="10"/>
      <c r="D29" s="10"/>
      <c r="E29" s="11"/>
      <c r="F29" s="11"/>
      <c r="G29" s="11"/>
      <c r="H29" s="11"/>
      <c r="I29" s="11"/>
      <c r="J29" s="11"/>
      <c r="K29" s="11"/>
      <c r="L29" s="11"/>
      <c r="M29" s="10"/>
      <c r="N29" t="s">
        <v>78</v>
      </c>
    </row>
    <row r="30" spans="1:48" ht="27" customHeight="1" x14ac:dyDescent="0.3">
      <c r="A30" s="12" t="s">
        <v>79</v>
      </c>
      <c r="B30" s="12" t="s">
        <v>57</v>
      </c>
      <c r="C30" s="10"/>
      <c r="D30" s="10"/>
      <c r="E30" s="11"/>
      <c r="F30" s="11"/>
      <c r="G30" s="11"/>
      <c r="H30" s="11"/>
      <c r="I30" s="11"/>
      <c r="J30" s="11"/>
      <c r="K30" s="11"/>
      <c r="L30" s="11"/>
      <c r="M30" s="10"/>
      <c r="Q30" s="1" t="s">
        <v>80</v>
      </c>
    </row>
    <row r="31" spans="1:48" ht="27" customHeight="1" x14ac:dyDescent="0.3">
      <c r="A31" s="12" t="s">
        <v>81</v>
      </c>
      <c r="B31" s="12" t="s">
        <v>82</v>
      </c>
      <c r="C31" s="12" t="s">
        <v>60</v>
      </c>
      <c r="D31" s="10">
        <v>78</v>
      </c>
      <c r="E31" s="11"/>
      <c r="F31" s="11"/>
      <c r="G31" s="11"/>
      <c r="H31" s="11"/>
      <c r="I31" s="11"/>
      <c r="J31" s="11"/>
      <c r="K31" s="11"/>
      <c r="L31" s="11"/>
      <c r="M31" s="12" t="s">
        <v>51</v>
      </c>
      <c r="N31" s="1" t="s">
        <v>83</v>
      </c>
      <c r="O31" s="1" t="s">
        <v>51</v>
      </c>
      <c r="P31" s="1" t="s">
        <v>51</v>
      </c>
      <c r="Q31" s="1" t="s">
        <v>80</v>
      </c>
      <c r="R31" s="1" t="s">
        <v>64</v>
      </c>
      <c r="S31" s="1" t="s">
        <v>64</v>
      </c>
      <c r="T31" s="1" t="s">
        <v>63</v>
      </c>
      <c r="AR31" s="1" t="s">
        <v>51</v>
      </c>
      <c r="AS31" s="1" t="s">
        <v>51</v>
      </c>
      <c r="AU31" s="1" t="s">
        <v>84</v>
      </c>
      <c r="AV31">
        <v>53</v>
      </c>
    </row>
    <row r="32" spans="1:48" ht="27" customHeight="1" x14ac:dyDescent="0.3">
      <c r="A32" s="12" t="s">
        <v>85</v>
      </c>
      <c r="B32" s="12" t="s">
        <v>86</v>
      </c>
      <c r="C32" s="12" t="s">
        <v>60</v>
      </c>
      <c r="D32" s="10">
        <v>270</v>
      </c>
      <c r="E32" s="11"/>
      <c r="F32" s="11"/>
      <c r="G32" s="11"/>
      <c r="H32" s="11"/>
      <c r="I32" s="11"/>
      <c r="J32" s="11"/>
      <c r="K32" s="11"/>
      <c r="L32" s="11"/>
      <c r="M32" s="12" t="s">
        <v>87</v>
      </c>
      <c r="N32" s="1" t="s">
        <v>88</v>
      </c>
      <c r="O32" s="1" t="s">
        <v>51</v>
      </c>
      <c r="P32" s="1" t="s">
        <v>51</v>
      </c>
      <c r="Q32" s="1" t="s">
        <v>80</v>
      </c>
      <c r="R32" s="1" t="s">
        <v>64</v>
      </c>
      <c r="S32" s="1" t="s">
        <v>64</v>
      </c>
      <c r="T32" s="1" t="s">
        <v>63</v>
      </c>
      <c r="AR32" s="1" t="s">
        <v>51</v>
      </c>
      <c r="AS32" s="1" t="s">
        <v>51</v>
      </c>
      <c r="AU32" s="1" t="s">
        <v>89</v>
      </c>
      <c r="AV32">
        <v>68</v>
      </c>
    </row>
    <row r="33" spans="1:48" ht="27" customHeight="1" x14ac:dyDescent="0.3">
      <c r="A33" s="12" t="s">
        <v>90</v>
      </c>
      <c r="B33" s="12" t="s">
        <v>91</v>
      </c>
      <c r="C33" s="12" t="s">
        <v>60</v>
      </c>
      <c r="D33" s="10">
        <v>270</v>
      </c>
      <c r="E33" s="11"/>
      <c r="F33" s="11"/>
      <c r="G33" s="11"/>
      <c r="H33" s="11"/>
      <c r="I33" s="11"/>
      <c r="J33" s="11"/>
      <c r="K33" s="11"/>
      <c r="L33" s="11"/>
      <c r="M33" s="12" t="s">
        <v>92</v>
      </c>
      <c r="N33" s="1" t="s">
        <v>93</v>
      </c>
      <c r="O33" s="1" t="s">
        <v>51</v>
      </c>
      <c r="P33" s="1" t="s">
        <v>51</v>
      </c>
      <c r="Q33" s="1" t="s">
        <v>80</v>
      </c>
      <c r="R33" s="1" t="s">
        <v>63</v>
      </c>
      <c r="S33" s="1" t="s">
        <v>64</v>
      </c>
      <c r="T33" s="1" t="s">
        <v>64</v>
      </c>
      <c r="AR33" s="1" t="s">
        <v>51</v>
      </c>
      <c r="AS33" s="1" t="s">
        <v>51</v>
      </c>
      <c r="AU33" s="1" t="s">
        <v>94</v>
      </c>
      <c r="AV33">
        <v>69</v>
      </c>
    </row>
    <row r="34" spans="1:48" ht="27" customHeight="1" x14ac:dyDescent="0.3">
      <c r="A34" s="12" t="s">
        <v>95</v>
      </c>
      <c r="B34" s="12" t="s">
        <v>96</v>
      </c>
      <c r="C34" s="12" t="s">
        <v>60</v>
      </c>
      <c r="D34" s="10">
        <v>39</v>
      </c>
      <c r="E34" s="11"/>
      <c r="F34" s="11"/>
      <c r="G34" s="11"/>
      <c r="H34" s="11"/>
      <c r="I34" s="11"/>
      <c r="J34" s="11"/>
      <c r="K34" s="11"/>
      <c r="L34" s="11"/>
      <c r="M34" s="12" t="s">
        <v>97</v>
      </c>
      <c r="N34" s="1" t="s">
        <v>98</v>
      </c>
      <c r="O34" s="1" t="s">
        <v>51</v>
      </c>
      <c r="P34" s="1" t="s">
        <v>51</v>
      </c>
      <c r="Q34" s="1" t="s">
        <v>80</v>
      </c>
      <c r="R34" s="1" t="s">
        <v>63</v>
      </c>
      <c r="S34" s="1" t="s">
        <v>64</v>
      </c>
      <c r="T34" s="1" t="s">
        <v>64</v>
      </c>
      <c r="AR34" s="1" t="s">
        <v>51</v>
      </c>
      <c r="AS34" s="1" t="s">
        <v>51</v>
      </c>
      <c r="AU34" s="1" t="s">
        <v>99</v>
      </c>
      <c r="AV34">
        <v>12</v>
      </c>
    </row>
    <row r="35" spans="1:48" ht="27" customHeight="1" x14ac:dyDescent="0.3">
      <c r="A35" s="12" t="s">
        <v>100</v>
      </c>
      <c r="B35" s="12" t="s">
        <v>101</v>
      </c>
      <c r="C35" s="12" t="s">
        <v>60</v>
      </c>
      <c r="D35" s="10">
        <v>28</v>
      </c>
      <c r="E35" s="11"/>
      <c r="F35" s="11"/>
      <c r="G35" s="11"/>
      <c r="H35" s="11"/>
      <c r="I35" s="11"/>
      <c r="J35" s="11"/>
      <c r="K35" s="11"/>
      <c r="L35" s="11"/>
      <c r="M35" s="12" t="s">
        <v>102</v>
      </c>
      <c r="N35" s="1" t="s">
        <v>103</v>
      </c>
      <c r="O35" s="1" t="s">
        <v>51</v>
      </c>
      <c r="P35" s="1" t="s">
        <v>51</v>
      </c>
      <c r="Q35" s="1" t="s">
        <v>80</v>
      </c>
      <c r="R35" s="1" t="s">
        <v>63</v>
      </c>
      <c r="S35" s="1" t="s">
        <v>64</v>
      </c>
      <c r="T35" s="1" t="s">
        <v>64</v>
      </c>
      <c r="AR35" s="1" t="s">
        <v>51</v>
      </c>
      <c r="AS35" s="1" t="s">
        <v>51</v>
      </c>
      <c r="AU35" s="1" t="s">
        <v>104</v>
      </c>
      <c r="AV35">
        <v>55</v>
      </c>
    </row>
    <row r="36" spans="1:48" ht="27" customHeight="1" x14ac:dyDescent="0.3">
      <c r="A36" s="12" t="s">
        <v>100</v>
      </c>
      <c r="B36" s="12" t="s">
        <v>105</v>
      </c>
      <c r="C36" s="12" t="s">
        <v>60</v>
      </c>
      <c r="D36" s="10">
        <v>1</v>
      </c>
      <c r="E36" s="11"/>
      <c r="F36" s="11"/>
      <c r="G36" s="11"/>
      <c r="H36" s="11"/>
      <c r="I36" s="11"/>
      <c r="J36" s="11"/>
      <c r="K36" s="11"/>
      <c r="L36" s="11"/>
      <c r="M36" s="12" t="s">
        <v>106</v>
      </c>
      <c r="N36" s="1" t="s">
        <v>107</v>
      </c>
      <c r="O36" s="1" t="s">
        <v>51</v>
      </c>
      <c r="P36" s="1" t="s">
        <v>51</v>
      </c>
      <c r="Q36" s="1" t="s">
        <v>80</v>
      </c>
      <c r="R36" s="1" t="s">
        <v>63</v>
      </c>
      <c r="S36" s="1" t="s">
        <v>64</v>
      </c>
      <c r="T36" s="1" t="s">
        <v>64</v>
      </c>
      <c r="AR36" s="1" t="s">
        <v>51</v>
      </c>
      <c r="AS36" s="1" t="s">
        <v>51</v>
      </c>
      <c r="AU36" s="1" t="s">
        <v>108</v>
      </c>
      <c r="AV36">
        <v>14</v>
      </c>
    </row>
    <row r="37" spans="1:48" ht="27" customHeight="1" x14ac:dyDescent="0.3">
      <c r="A37" s="12" t="s">
        <v>100</v>
      </c>
      <c r="B37" s="12" t="s">
        <v>109</v>
      </c>
      <c r="C37" s="12" t="s">
        <v>60</v>
      </c>
      <c r="D37" s="10">
        <v>44</v>
      </c>
      <c r="E37" s="11"/>
      <c r="F37" s="11"/>
      <c r="G37" s="11"/>
      <c r="H37" s="11"/>
      <c r="I37" s="11"/>
      <c r="J37" s="11"/>
      <c r="K37" s="11"/>
      <c r="L37" s="11"/>
      <c r="M37" s="12" t="s">
        <v>110</v>
      </c>
      <c r="N37" s="1" t="s">
        <v>111</v>
      </c>
      <c r="O37" s="1" t="s">
        <v>51</v>
      </c>
      <c r="P37" s="1" t="s">
        <v>51</v>
      </c>
      <c r="Q37" s="1" t="s">
        <v>80</v>
      </c>
      <c r="R37" s="1" t="s">
        <v>63</v>
      </c>
      <c r="S37" s="1" t="s">
        <v>64</v>
      </c>
      <c r="T37" s="1" t="s">
        <v>64</v>
      </c>
      <c r="AR37" s="1" t="s">
        <v>51</v>
      </c>
      <c r="AS37" s="1" t="s">
        <v>51</v>
      </c>
      <c r="AU37" s="1" t="s">
        <v>112</v>
      </c>
      <c r="AV37">
        <v>15</v>
      </c>
    </row>
    <row r="38" spans="1:48" ht="27" customHeight="1" x14ac:dyDescent="0.3">
      <c r="A38" s="12" t="s">
        <v>113</v>
      </c>
      <c r="B38" s="12" t="s">
        <v>114</v>
      </c>
      <c r="C38" s="12" t="s">
        <v>60</v>
      </c>
      <c r="D38" s="10">
        <v>36</v>
      </c>
      <c r="E38" s="11"/>
      <c r="F38" s="11"/>
      <c r="G38" s="11"/>
      <c r="H38" s="11"/>
      <c r="I38" s="11"/>
      <c r="J38" s="11"/>
      <c r="K38" s="11"/>
      <c r="L38" s="11"/>
      <c r="M38" s="12" t="s">
        <v>115</v>
      </c>
      <c r="N38" s="1" t="s">
        <v>116</v>
      </c>
      <c r="O38" s="1" t="s">
        <v>51</v>
      </c>
      <c r="P38" s="1" t="s">
        <v>51</v>
      </c>
      <c r="Q38" s="1" t="s">
        <v>80</v>
      </c>
      <c r="R38" s="1" t="s">
        <v>63</v>
      </c>
      <c r="S38" s="1" t="s">
        <v>64</v>
      </c>
      <c r="T38" s="1" t="s">
        <v>64</v>
      </c>
      <c r="AR38" s="1" t="s">
        <v>51</v>
      </c>
      <c r="AS38" s="1" t="s">
        <v>51</v>
      </c>
      <c r="AU38" s="1" t="s">
        <v>117</v>
      </c>
      <c r="AV38">
        <v>19</v>
      </c>
    </row>
    <row r="39" spans="1:48" ht="27" customHeight="1" x14ac:dyDescent="0.3">
      <c r="A39" s="12" t="s">
        <v>113</v>
      </c>
      <c r="B39" s="12" t="s">
        <v>118</v>
      </c>
      <c r="C39" s="12" t="s">
        <v>60</v>
      </c>
      <c r="D39" s="10">
        <v>7</v>
      </c>
      <c r="E39" s="11"/>
      <c r="F39" s="11"/>
      <c r="G39" s="11"/>
      <c r="H39" s="11"/>
      <c r="I39" s="11"/>
      <c r="J39" s="11"/>
      <c r="K39" s="11"/>
      <c r="L39" s="11"/>
      <c r="M39" s="12" t="s">
        <v>119</v>
      </c>
      <c r="N39" s="1" t="s">
        <v>120</v>
      </c>
      <c r="O39" s="1" t="s">
        <v>51</v>
      </c>
      <c r="P39" s="1" t="s">
        <v>51</v>
      </c>
      <c r="Q39" s="1" t="s">
        <v>80</v>
      </c>
      <c r="R39" s="1" t="s">
        <v>63</v>
      </c>
      <c r="S39" s="1" t="s">
        <v>64</v>
      </c>
      <c r="T39" s="1" t="s">
        <v>64</v>
      </c>
      <c r="AR39" s="1" t="s">
        <v>51</v>
      </c>
      <c r="AS39" s="1" t="s">
        <v>51</v>
      </c>
      <c r="AU39" s="1" t="s">
        <v>121</v>
      </c>
      <c r="AV39">
        <v>17</v>
      </c>
    </row>
    <row r="40" spans="1:48" ht="27" customHeight="1" x14ac:dyDescent="0.3">
      <c r="A40" s="12" t="s">
        <v>113</v>
      </c>
      <c r="B40" s="12" t="s">
        <v>122</v>
      </c>
      <c r="C40" s="12" t="s">
        <v>60</v>
      </c>
      <c r="D40" s="10">
        <v>14</v>
      </c>
      <c r="E40" s="11"/>
      <c r="F40" s="11"/>
      <c r="G40" s="11"/>
      <c r="H40" s="11"/>
      <c r="I40" s="11"/>
      <c r="J40" s="11"/>
      <c r="K40" s="11"/>
      <c r="L40" s="11"/>
      <c r="M40" s="12" t="s">
        <v>123</v>
      </c>
      <c r="N40" s="1" t="s">
        <v>124</v>
      </c>
      <c r="O40" s="1" t="s">
        <v>51</v>
      </c>
      <c r="P40" s="1" t="s">
        <v>51</v>
      </c>
      <c r="Q40" s="1" t="s">
        <v>80</v>
      </c>
      <c r="R40" s="1" t="s">
        <v>63</v>
      </c>
      <c r="S40" s="1" t="s">
        <v>64</v>
      </c>
      <c r="T40" s="1" t="s">
        <v>64</v>
      </c>
      <c r="AR40" s="1" t="s">
        <v>51</v>
      </c>
      <c r="AS40" s="1" t="s">
        <v>51</v>
      </c>
      <c r="AU40" s="1" t="s">
        <v>125</v>
      </c>
      <c r="AV40">
        <v>18</v>
      </c>
    </row>
    <row r="41" spans="1:48" ht="27" customHeight="1" x14ac:dyDescent="0.3">
      <c r="A41" s="12" t="s">
        <v>126</v>
      </c>
      <c r="B41" s="12" t="s">
        <v>51</v>
      </c>
      <c r="C41" s="12" t="s">
        <v>60</v>
      </c>
      <c r="D41" s="10">
        <v>30</v>
      </c>
      <c r="E41" s="11"/>
      <c r="F41" s="11"/>
      <c r="G41" s="11"/>
      <c r="H41" s="11"/>
      <c r="I41" s="11"/>
      <c r="J41" s="11"/>
      <c r="K41" s="11"/>
      <c r="L41" s="11"/>
      <c r="M41" s="12" t="s">
        <v>127</v>
      </c>
      <c r="N41" s="1" t="s">
        <v>128</v>
      </c>
      <c r="O41" s="1" t="s">
        <v>51</v>
      </c>
      <c r="P41" s="1" t="s">
        <v>51</v>
      </c>
      <c r="Q41" s="1" t="s">
        <v>80</v>
      </c>
      <c r="R41" s="1" t="s">
        <v>63</v>
      </c>
      <c r="S41" s="1" t="s">
        <v>64</v>
      </c>
      <c r="T41" s="1" t="s">
        <v>64</v>
      </c>
      <c r="AR41" s="1" t="s">
        <v>51</v>
      </c>
      <c r="AS41" s="1" t="s">
        <v>51</v>
      </c>
      <c r="AU41" s="1" t="s">
        <v>129</v>
      </c>
      <c r="AV41">
        <v>65</v>
      </c>
    </row>
    <row r="42" spans="1:48" ht="27" customHeight="1" x14ac:dyDescent="0.3">
      <c r="A42" s="12" t="s">
        <v>130</v>
      </c>
      <c r="B42" s="12" t="s">
        <v>131</v>
      </c>
      <c r="C42" s="12" t="s">
        <v>60</v>
      </c>
      <c r="D42" s="10">
        <v>30</v>
      </c>
      <c r="E42" s="11"/>
      <c r="F42" s="11"/>
      <c r="G42" s="11"/>
      <c r="H42" s="11"/>
      <c r="I42" s="11"/>
      <c r="J42" s="11"/>
      <c r="K42" s="11"/>
      <c r="L42" s="11"/>
      <c r="M42" s="12" t="s">
        <v>132</v>
      </c>
      <c r="N42" s="1" t="s">
        <v>133</v>
      </c>
      <c r="O42" s="1" t="s">
        <v>51</v>
      </c>
      <c r="P42" s="1" t="s">
        <v>51</v>
      </c>
      <c r="Q42" s="1" t="s">
        <v>80</v>
      </c>
      <c r="R42" s="1" t="s">
        <v>63</v>
      </c>
      <c r="S42" s="1" t="s">
        <v>64</v>
      </c>
      <c r="T42" s="1" t="s">
        <v>64</v>
      </c>
      <c r="AR42" s="1" t="s">
        <v>51</v>
      </c>
      <c r="AS42" s="1" t="s">
        <v>51</v>
      </c>
      <c r="AU42" s="1" t="s">
        <v>134</v>
      </c>
      <c r="AV42">
        <v>66</v>
      </c>
    </row>
    <row r="43" spans="1:48" ht="27" customHeight="1" x14ac:dyDescent="0.3">
      <c r="A43" s="12" t="s">
        <v>135</v>
      </c>
      <c r="B43" s="12" t="s">
        <v>136</v>
      </c>
      <c r="C43" s="12" t="s">
        <v>60</v>
      </c>
      <c r="D43" s="10">
        <v>151</v>
      </c>
      <c r="E43" s="11"/>
      <c r="F43" s="11"/>
      <c r="G43" s="11"/>
      <c r="H43" s="11"/>
      <c r="I43" s="11"/>
      <c r="J43" s="11"/>
      <c r="K43" s="11"/>
      <c r="L43" s="11"/>
      <c r="M43" s="12" t="s">
        <v>137</v>
      </c>
      <c r="N43" s="1" t="s">
        <v>138</v>
      </c>
      <c r="O43" s="1" t="s">
        <v>51</v>
      </c>
      <c r="P43" s="1" t="s">
        <v>51</v>
      </c>
      <c r="Q43" s="1" t="s">
        <v>80</v>
      </c>
      <c r="R43" s="1" t="s">
        <v>63</v>
      </c>
      <c r="S43" s="1" t="s">
        <v>64</v>
      </c>
      <c r="T43" s="1" t="s">
        <v>64</v>
      </c>
      <c r="AR43" s="1" t="s">
        <v>51</v>
      </c>
      <c r="AS43" s="1" t="s">
        <v>51</v>
      </c>
      <c r="AU43" s="1" t="s">
        <v>139</v>
      </c>
      <c r="AV43">
        <v>20</v>
      </c>
    </row>
    <row r="44" spans="1:48" ht="27" customHeight="1" x14ac:dyDescent="0.3">
      <c r="A44" s="12" t="s">
        <v>135</v>
      </c>
      <c r="B44" s="12" t="s">
        <v>140</v>
      </c>
      <c r="C44" s="12" t="s">
        <v>60</v>
      </c>
      <c r="D44" s="10">
        <v>1</v>
      </c>
      <c r="E44" s="11"/>
      <c r="F44" s="11"/>
      <c r="G44" s="11"/>
      <c r="H44" s="11"/>
      <c r="I44" s="11"/>
      <c r="J44" s="11"/>
      <c r="K44" s="11"/>
      <c r="L44" s="11"/>
      <c r="M44" s="12" t="s">
        <v>141</v>
      </c>
      <c r="N44" s="1" t="s">
        <v>142</v>
      </c>
      <c r="O44" s="1" t="s">
        <v>51</v>
      </c>
      <c r="P44" s="1" t="s">
        <v>51</v>
      </c>
      <c r="Q44" s="1" t="s">
        <v>80</v>
      </c>
      <c r="R44" s="1" t="s">
        <v>63</v>
      </c>
      <c r="S44" s="1" t="s">
        <v>64</v>
      </c>
      <c r="T44" s="1" t="s">
        <v>64</v>
      </c>
      <c r="AR44" s="1" t="s">
        <v>51</v>
      </c>
      <c r="AS44" s="1" t="s">
        <v>51</v>
      </c>
      <c r="AU44" s="1" t="s">
        <v>143</v>
      </c>
      <c r="AV44">
        <v>22</v>
      </c>
    </row>
    <row r="45" spans="1:48" ht="27" customHeight="1" x14ac:dyDescent="0.3">
      <c r="A45" s="12" t="s">
        <v>135</v>
      </c>
      <c r="B45" s="12" t="s">
        <v>144</v>
      </c>
      <c r="C45" s="12" t="s">
        <v>60</v>
      </c>
      <c r="D45" s="10">
        <v>2</v>
      </c>
      <c r="E45" s="11"/>
      <c r="F45" s="11"/>
      <c r="G45" s="11"/>
      <c r="H45" s="11"/>
      <c r="I45" s="11"/>
      <c r="J45" s="11"/>
      <c r="K45" s="11"/>
      <c r="L45" s="11"/>
      <c r="M45" s="12" t="s">
        <v>145</v>
      </c>
      <c r="N45" s="1" t="s">
        <v>146</v>
      </c>
      <c r="O45" s="1" t="s">
        <v>51</v>
      </c>
      <c r="P45" s="1" t="s">
        <v>51</v>
      </c>
      <c r="Q45" s="1" t="s">
        <v>80</v>
      </c>
      <c r="R45" s="1" t="s">
        <v>63</v>
      </c>
      <c r="S45" s="1" t="s">
        <v>64</v>
      </c>
      <c r="T45" s="1" t="s">
        <v>64</v>
      </c>
      <c r="AR45" s="1" t="s">
        <v>51</v>
      </c>
      <c r="AS45" s="1" t="s">
        <v>51</v>
      </c>
      <c r="AU45" s="1" t="s">
        <v>147</v>
      </c>
      <c r="AV45">
        <v>23</v>
      </c>
    </row>
    <row r="46" spans="1:48" ht="27" customHeight="1" x14ac:dyDescent="0.3">
      <c r="A46" s="12" t="s">
        <v>148</v>
      </c>
      <c r="B46" s="12" t="s">
        <v>149</v>
      </c>
      <c r="C46" s="12" t="s">
        <v>60</v>
      </c>
      <c r="D46" s="10">
        <v>35</v>
      </c>
      <c r="E46" s="11"/>
      <c r="F46" s="11"/>
      <c r="G46" s="11"/>
      <c r="H46" s="11"/>
      <c r="I46" s="11"/>
      <c r="J46" s="11"/>
      <c r="K46" s="11"/>
      <c r="L46" s="11"/>
      <c r="M46" s="12" t="s">
        <v>150</v>
      </c>
      <c r="N46" s="1" t="s">
        <v>151</v>
      </c>
      <c r="O46" s="1" t="s">
        <v>51</v>
      </c>
      <c r="P46" s="1" t="s">
        <v>51</v>
      </c>
      <c r="Q46" s="1" t="s">
        <v>80</v>
      </c>
      <c r="R46" s="1" t="s">
        <v>63</v>
      </c>
      <c r="S46" s="1" t="s">
        <v>64</v>
      </c>
      <c r="T46" s="1" t="s">
        <v>64</v>
      </c>
      <c r="AR46" s="1" t="s">
        <v>51</v>
      </c>
      <c r="AS46" s="1" t="s">
        <v>51</v>
      </c>
      <c r="AU46" s="1" t="s">
        <v>152</v>
      </c>
      <c r="AV46">
        <v>56</v>
      </c>
    </row>
    <row r="47" spans="1:48" ht="27" customHeight="1" x14ac:dyDescent="0.3">
      <c r="A47" s="12" t="s">
        <v>148</v>
      </c>
      <c r="B47" s="12" t="s">
        <v>153</v>
      </c>
      <c r="C47" s="12" t="s">
        <v>60</v>
      </c>
      <c r="D47" s="10">
        <v>40</v>
      </c>
      <c r="E47" s="11"/>
      <c r="F47" s="11"/>
      <c r="G47" s="11"/>
      <c r="H47" s="11"/>
      <c r="I47" s="11"/>
      <c r="J47" s="11"/>
      <c r="K47" s="11"/>
      <c r="L47" s="11"/>
      <c r="M47" s="12" t="s">
        <v>154</v>
      </c>
      <c r="N47" s="1" t="s">
        <v>155</v>
      </c>
      <c r="O47" s="1" t="s">
        <v>51</v>
      </c>
      <c r="P47" s="1" t="s">
        <v>51</v>
      </c>
      <c r="Q47" s="1" t="s">
        <v>80</v>
      </c>
      <c r="R47" s="1" t="s">
        <v>63</v>
      </c>
      <c r="S47" s="1" t="s">
        <v>64</v>
      </c>
      <c r="T47" s="1" t="s">
        <v>64</v>
      </c>
      <c r="AR47" s="1" t="s">
        <v>51</v>
      </c>
      <c r="AS47" s="1" t="s">
        <v>51</v>
      </c>
      <c r="AU47" s="1" t="s">
        <v>156</v>
      </c>
      <c r="AV47">
        <v>57</v>
      </c>
    </row>
    <row r="48" spans="1:48" ht="27" customHeight="1" x14ac:dyDescent="0.3">
      <c r="A48" s="12" t="s">
        <v>157</v>
      </c>
      <c r="B48" s="12" t="s">
        <v>153</v>
      </c>
      <c r="C48" s="12" t="s">
        <v>60</v>
      </c>
      <c r="D48" s="10">
        <v>13</v>
      </c>
      <c r="E48" s="11"/>
      <c r="F48" s="11"/>
      <c r="G48" s="11"/>
      <c r="H48" s="11"/>
      <c r="I48" s="11"/>
      <c r="J48" s="11"/>
      <c r="K48" s="11"/>
      <c r="L48" s="11"/>
      <c r="M48" s="12" t="s">
        <v>158</v>
      </c>
      <c r="N48" s="1" t="s">
        <v>159</v>
      </c>
      <c r="O48" s="1" t="s">
        <v>51</v>
      </c>
      <c r="P48" s="1" t="s">
        <v>51</v>
      </c>
      <c r="Q48" s="1" t="s">
        <v>80</v>
      </c>
      <c r="R48" s="1" t="s">
        <v>63</v>
      </c>
      <c r="S48" s="1" t="s">
        <v>64</v>
      </c>
      <c r="T48" s="1" t="s">
        <v>64</v>
      </c>
      <c r="AR48" s="1" t="s">
        <v>51</v>
      </c>
      <c r="AS48" s="1" t="s">
        <v>51</v>
      </c>
      <c r="AU48" s="1" t="s">
        <v>160</v>
      </c>
      <c r="AV48">
        <v>58</v>
      </c>
    </row>
    <row r="49" spans="1:48" ht="27" customHeight="1" x14ac:dyDescent="0.3">
      <c r="A49" s="12" t="s">
        <v>161</v>
      </c>
      <c r="B49" s="12" t="s">
        <v>162</v>
      </c>
      <c r="C49" s="12" t="s">
        <v>163</v>
      </c>
      <c r="D49" s="10">
        <v>1</v>
      </c>
      <c r="E49" s="11"/>
      <c r="F49" s="11"/>
      <c r="G49" s="11"/>
      <c r="H49" s="11"/>
      <c r="I49" s="11"/>
      <c r="J49" s="11"/>
      <c r="K49" s="11"/>
      <c r="L49" s="11"/>
      <c r="M49" s="12" t="s">
        <v>164</v>
      </c>
      <c r="N49" s="1" t="s">
        <v>165</v>
      </c>
      <c r="O49" s="1" t="s">
        <v>51</v>
      </c>
      <c r="P49" s="1" t="s">
        <v>51</v>
      </c>
      <c r="Q49" s="1" t="s">
        <v>80</v>
      </c>
      <c r="R49" s="1" t="s">
        <v>64</v>
      </c>
      <c r="S49" s="1" t="s">
        <v>64</v>
      </c>
      <c r="T49" s="1" t="s">
        <v>63</v>
      </c>
      <c r="AR49" s="1" t="s">
        <v>51</v>
      </c>
      <c r="AS49" s="1" t="s">
        <v>51</v>
      </c>
      <c r="AU49" s="1" t="s">
        <v>166</v>
      </c>
      <c r="AV49">
        <v>63</v>
      </c>
    </row>
    <row r="50" spans="1:48" ht="27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80</v>
      </c>
    </row>
    <row r="51" spans="1:48" ht="27" customHeight="1" x14ac:dyDescent="0.3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  <c r="Q51" s="1" t="s">
        <v>80</v>
      </c>
    </row>
    <row r="52" spans="1:48" ht="27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80</v>
      </c>
    </row>
    <row r="53" spans="1:48" ht="27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  <c r="Q53" s="1" t="s">
        <v>80</v>
      </c>
    </row>
    <row r="54" spans="1:48" ht="27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  <c r="Q54" s="1" t="s">
        <v>80</v>
      </c>
    </row>
    <row r="55" spans="1:48" ht="27" customHeight="1" x14ac:dyDescent="0.3">
      <c r="A55" s="12" t="s">
        <v>77</v>
      </c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  <c r="N55" t="s">
        <v>78</v>
      </c>
    </row>
    <row r="56" spans="1:48" ht="27" customHeight="1" x14ac:dyDescent="0.3">
      <c r="A56" s="12" t="s">
        <v>167</v>
      </c>
      <c r="B56" s="12" t="s">
        <v>57</v>
      </c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  <c r="Q56" s="1" t="s">
        <v>168</v>
      </c>
    </row>
    <row r="57" spans="1:48" ht="27" customHeight="1" x14ac:dyDescent="0.3">
      <c r="A57" s="12" t="s">
        <v>169</v>
      </c>
      <c r="B57" s="12" t="s">
        <v>170</v>
      </c>
      <c r="C57" s="12" t="s">
        <v>171</v>
      </c>
      <c r="D57" s="10">
        <v>9</v>
      </c>
      <c r="E57" s="11"/>
      <c r="F57" s="11"/>
      <c r="G57" s="11"/>
      <c r="H57" s="11"/>
      <c r="I57" s="11"/>
      <c r="J57" s="11"/>
      <c r="K57" s="11"/>
      <c r="L57" s="11"/>
      <c r="M57" s="12" t="s">
        <v>172</v>
      </c>
      <c r="N57" s="1" t="s">
        <v>173</v>
      </c>
      <c r="O57" s="1" t="s">
        <v>51</v>
      </c>
      <c r="P57" s="1" t="s">
        <v>51</v>
      </c>
      <c r="Q57" s="1" t="s">
        <v>168</v>
      </c>
      <c r="R57" s="1" t="s">
        <v>63</v>
      </c>
      <c r="S57" s="1" t="s">
        <v>64</v>
      </c>
      <c r="T57" s="1" t="s">
        <v>64</v>
      </c>
      <c r="AR57" s="1" t="s">
        <v>51</v>
      </c>
      <c r="AS57" s="1" t="s">
        <v>51</v>
      </c>
      <c r="AU57" s="1" t="s">
        <v>174</v>
      </c>
      <c r="AV57">
        <v>25</v>
      </c>
    </row>
    <row r="58" spans="1:48" ht="27" customHeight="1" x14ac:dyDescent="0.3">
      <c r="A58" s="12" t="s">
        <v>175</v>
      </c>
      <c r="B58" s="12" t="s">
        <v>176</v>
      </c>
      <c r="C58" s="12" t="s">
        <v>171</v>
      </c>
      <c r="D58" s="10">
        <v>197</v>
      </c>
      <c r="E58" s="11"/>
      <c r="F58" s="11"/>
      <c r="G58" s="11"/>
      <c r="H58" s="11"/>
      <c r="I58" s="11"/>
      <c r="J58" s="11"/>
      <c r="K58" s="11"/>
      <c r="L58" s="11"/>
      <c r="M58" s="12" t="s">
        <v>177</v>
      </c>
      <c r="N58" s="1" t="s">
        <v>178</v>
      </c>
      <c r="O58" s="1" t="s">
        <v>51</v>
      </c>
      <c r="P58" s="1" t="s">
        <v>51</v>
      </c>
      <c r="Q58" s="1" t="s">
        <v>168</v>
      </c>
      <c r="R58" s="1" t="s">
        <v>63</v>
      </c>
      <c r="S58" s="1" t="s">
        <v>64</v>
      </c>
      <c r="T58" s="1" t="s">
        <v>64</v>
      </c>
      <c r="AR58" s="1" t="s">
        <v>51</v>
      </c>
      <c r="AS58" s="1" t="s">
        <v>51</v>
      </c>
      <c r="AU58" s="1" t="s">
        <v>179</v>
      </c>
      <c r="AV58">
        <v>26</v>
      </c>
    </row>
    <row r="59" spans="1:48" ht="27" customHeight="1" x14ac:dyDescent="0.3">
      <c r="A59" s="12" t="s">
        <v>180</v>
      </c>
      <c r="B59" s="12" t="s">
        <v>181</v>
      </c>
      <c r="C59" s="12" t="s">
        <v>60</v>
      </c>
      <c r="D59" s="10">
        <v>2</v>
      </c>
      <c r="E59" s="11"/>
      <c r="F59" s="11"/>
      <c r="G59" s="11"/>
      <c r="H59" s="11"/>
      <c r="I59" s="11"/>
      <c r="J59" s="11"/>
      <c r="K59" s="11"/>
      <c r="L59" s="11"/>
      <c r="M59" s="12" t="s">
        <v>182</v>
      </c>
      <c r="N59" s="1" t="s">
        <v>183</v>
      </c>
      <c r="O59" s="1" t="s">
        <v>51</v>
      </c>
      <c r="P59" s="1" t="s">
        <v>51</v>
      </c>
      <c r="Q59" s="1" t="s">
        <v>168</v>
      </c>
      <c r="R59" s="1" t="s">
        <v>63</v>
      </c>
      <c r="S59" s="1" t="s">
        <v>64</v>
      </c>
      <c r="T59" s="1" t="s">
        <v>64</v>
      </c>
      <c r="AR59" s="1" t="s">
        <v>51</v>
      </c>
      <c r="AS59" s="1" t="s">
        <v>51</v>
      </c>
      <c r="AU59" s="1" t="s">
        <v>184</v>
      </c>
      <c r="AV59">
        <v>27</v>
      </c>
    </row>
    <row r="60" spans="1:48" ht="27" customHeight="1" x14ac:dyDescent="0.3">
      <c r="A60" s="12" t="s">
        <v>185</v>
      </c>
      <c r="B60" s="12" t="s">
        <v>186</v>
      </c>
      <c r="C60" s="12" t="s">
        <v>60</v>
      </c>
      <c r="D60" s="10">
        <v>4</v>
      </c>
      <c r="E60" s="11"/>
      <c r="F60" s="11"/>
      <c r="G60" s="11"/>
      <c r="H60" s="11"/>
      <c r="I60" s="11"/>
      <c r="J60" s="11"/>
      <c r="K60" s="11"/>
      <c r="L60" s="11"/>
      <c r="M60" s="12" t="s">
        <v>187</v>
      </c>
      <c r="N60" s="1" t="s">
        <v>188</v>
      </c>
      <c r="O60" s="1" t="s">
        <v>51</v>
      </c>
      <c r="P60" s="1" t="s">
        <v>51</v>
      </c>
      <c r="Q60" s="1" t="s">
        <v>168</v>
      </c>
      <c r="R60" s="1" t="s">
        <v>63</v>
      </c>
      <c r="S60" s="1" t="s">
        <v>64</v>
      </c>
      <c r="T60" s="1" t="s">
        <v>64</v>
      </c>
      <c r="AR60" s="1" t="s">
        <v>51</v>
      </c>
      <c r="AS60" s="1" t="s">
        <v>51</v>
      </c>
      <c r="AU60" s="1" t="s">
        <v>189</v>
      </c>
      <c r="AV60">
        <v>28</v>
      </c>
    </row>
    <row r="61" spans="1:48" ht="27" customHeight="1" x14ac:dyDescent="0.3">
      <c r="A61" s="12" t="s">
        <v>190</v>
      </c>
      <c r="B61" s="12" t="s">
        <v>191</v>
      </c>
      <c r="C61" s="12" t="s">
        <v>171</v>
      </c>
      <c r="D61" s="10">
        <v>30</v>
      </c>
      <c r="E61" s="11"/>
      <c r="F61" s="11"/>
      <c r="G61" s="11"/>
      <c r="H61" s="11"/>
      <c r="I61" s="11"/>
      <c r="J61" s="11"/>
      <c r="K61" s="11"/>
      <c r="L61" s="11"/>
      <c r="M61" s="12" t="s">
        <v>192</v>
      </c>
      <c r="N61" s="1" t="s">
        <v>193</v>
      </c>
      <c r="O61" s="1" t="s">
        <v>51</v>
      </c>
      <c r="P61" s="1" t="s">
        <v>51</v>
      </c>
      <c r="Q61" s="1" t="s">
        <v>168</v>
      </c>
      <c r="R61" s="1" t="s">
        <v>63</v>
      </c>
      <c r="S61" s="1" t="s">
        <v>64</v>
      </c>
      <c r="T61" s="1" t="s">
        <v>64</v>
      </c>
      <c r="AR61" s="1" t="s">
        <v>51</v>
      </c>
      <c r="AS61" s="1" t="s">
        <v>51</v>
      </c>
      <c r="AU61" s="1" t="s">
        <v>194</v>
      </c>
      <c r="AV61">
        <v>62</v>
      </c>
    </row>
    <row r="62" spans="1:48" ht="27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 t="s">
        <v>168</v>
      </c>
    </row>
    <row r="63" spans="1:48" ht="27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 t="s">
        <v>168</v>
      </c>
    </row>
    <row r="64" spans="1:48" ht="27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 t="s">
        <v>168</v>
      </c>
    </row>
    <row r="65" spans="1:17" ht="27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 t="s">
        <v>168</v>
      </c>
    </row>
    <row r="66" spans="1:17" ht="27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 t="s">
        <v>168</v>
      </c>
    </row>
    <row r="67" spans="1:17" ht="27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 t="s">
        <v>168</v>
      </c>
    </row>
    <row r="68" spans="1:17" ht="27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168</v>
      </c>
    </row>
    <row r="69" spans="1:17" ht="27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168</v>
      </c>
    </row>
    <row r="70" spans="1:17" ht="27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168</v>
      </c>
    </row>
    <row r="71" spans="1:17" ht="27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168</v>
      </c>
    </row>
    <row r="72" spans="1:17" ht="27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 t="s">
        <v>168</v>
      </c>
    </row>
    <row r="73" spans="1:17" ht="27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168</v>
      </c>
    </row>
    <row r="74" spans="1:17" ht="27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Q74" s="1" t="s">
        <v>168</v>
      </c>
    </row>
    <row r="75" spans="1:17" ht="27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  <c r="Q75" s="1" t="s">
        <v>168</v>
      </c>
    </row>
    <row r="76" spans="1:17" ht="27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168</v>
      </c>
    </row>
    <row r="77" spans="1:17" ht="27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1" t="s">
        <v>168</v>
      </c>
    </row>
    <row r="78" spans="1:17" ht="27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1" t="s">
        <v>168</v>
      </c>
    </row>
    <row r="79" spans="1:17" ht="27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  <c r="Q79" s="1" t="s">
        <v>168</v>
      </c>
    </row>
    <row r="80" spans="1:17" ht="27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168</v>
      </c>
    </row>
    <row r="81" spans="1:48" ht="27" customHeight="1" x14ac:dyDescent="0.3">
      <c r="A81" s="12" t="s">
        <v>77</v>
      </c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  <c r="N81" t="s">
        <v>78</v>
      </c>
    </row>
    <row r="82" spans="1:48" ht="27" customHeight="1" x14ac:dyDescent="0.3">
      <c r="A82" s="12" t="s">
        <v>195</v>
      </c>
      <c r="B82" s="12" t="s">
        <v>57</v>
      </c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  <c r="Q82" s="1" t="s">
        <v>196</v>
      </c>
    </row>
    <row r="83" spans="1:48" ht="27" customHeight="1" x14ac:dyDescent="0.3">
      <c r="A83" s="12" t="s">
        <v>197</v>
      </c>
      <c r="B83" s="12" t="s">
        <v>198</v>
      </c>
      <c r="C83" s="12" t="s">
        <v>163</v>
      </c>
      <c r="D83" s="10">
        <v>1</v>
      </c>
      <c r="E83" s="11"/>
      <c r="F83" s="11"/>
      <c r="G83" s="11"/>
      <c r="H83" s="11"/>
      <c r="I83" s="11"/>
      <c r="J83" s="11"/>
      <c r="K83" s="11"/>
      <c r="L83" s="11"/>
      <c r="M83" s="12" t="s">
        <v>199</v>
      </c>
      <c r="N83" s="1" t="s">
        <v>200</v>
      </c>
      <c r="O83" s="1" t="s">
        <v>51</v>
      </c>
      <c r="P83" s="1" t="s">
        <v>51</v>
      </c>
      <c r="Q83" s="1" t="s">
        <v>196</v>
      </c>
      <c r="R83" s="1" t="s">
        <v>63</v>
      </c>
      <c r="S83" s="1" t="s">
        <v>64</v>
      </c>
      <c r="T83" s="1" t="s">
        <v>64</v>
      </c>
      <c r="AR83" s="1" t="s">
        <v>51</v>
      </c>
      <c r="AS83" s="1" t="s">
        <v>51</v>
      </c>
      <c r="AU83" s="1" t="s">
        <v>201</v>
      </c>
      <c r="AV83">
        <v>41</v>
      </c>
    </row>
    <row r="84" spans="1:48" ht="27" customHeight="1" x14ac:dyDescent="0.3">
      <c r="A84" s="12" t="s">
        <v>202</v>
      </c>
      <c r="B84" s="12" t="s">
        <v>203</v>
      </c>
      <c r="C84" s="12" t="s">
        <v>163</v>
      </c>
      <c r="D84" s="10">
        <v>1</v>
      </c>
      <c r="E84" s="11"/>
      <c r="F84" s="11"/>
      <c r="G84" s="11"/>
      <c r="H84" s="11"/>
      <c r="I84" s="11"/>
      <c r="J84" s="11"/>
      <c r="K84" s="11"/>
      <c r="L84" s="11"/>
      <c r="M84" s="12" t="s">
        <v>204</v>
      </c>
      <c r="N84" s="1" t="s">
        <v>205</v>
      </c>
      <c r="O84" s="1" t="s">
        <v>51</v>
      </c>
      <c r="P84" s="1" t="s">
        <v>51</v>
      </c>
      <c r="Q84" s="1" t="s">
        <v>196</v>
      </c>
      <c r="R84" s="1" t="s">
        <v>63</v>
      </c>
      <c r="S84" s="1" t="s">
        <v>64</v>
      </c>
      <c r="T84" s="1" t="s">
        <v>64</v>
      </c>
      <c r="AR84" s="1" t="s">
        <v>51</v>
      </c>
      <c r="AS84" s="1" t="s">
        <v>51</v>
      </c>
      <c r="AU84" s="1" t="s">
        <v>206</v>
      </c>
      <c r="AV84">
        <v>40</v>
      </c>
    </row>
    <row r="85" spans="1:48" ht="27" customHeight="1" x14ac:dyDescent="0.3">
      <c r="A85" s="12" t="s">
        <v>207</v>
      </c>
      <c r="B85" s="12" t="s">
        <v>208</v>
      </c>
      <c r="C85" s="12" t="s">
        <v>163</v>
      </c>
      <c r="D85" s="10">
        <v>2</v>
      </c>
      <c r="E85" s="11"/>
      <c r="F85" s="11"/>
      <c r="G85" s="11"/>
      <c r="H85" s="11"/>
      <c r="I85" s="11"/>
      <c r="J85" s="11"/>
      <c r="K85" s="11"/>
      <c r="L85" s="11"/>
      <c r="M85" s="12" t="s">
        <v>209</v>
      </c>
      <c r="N85" s="1" t="s">
        <v>210</v>
      </c>
      <c r="O85" s="1" t="s">
        <v>51</v>
      </c>
      <c r="P85" s="1" t="s">
        <v>51</v>
      </c>
      <c r="Q85" s="1" t="s">
        <v>196</v>
      </c>
      <c r="R85" s="1" t="s">
        <v>63</v>
      </c>
      <c r="S85" s="1" t="s">
        <v>64</v>
      </c>
      <c r="T85" s="1" t="s">
        <v>64</v>
      </c>
      <c r="AR85" s="1" t="s">
        <v>51</v>
      </c>
      <c r="AS85" s="1" t="s">
        <v>51</v>
      </c>
      <c r="AU85" s="1" t="s">
        <v>211</v>
      </c>
      <c r="AV85">
        <v>42</v>
      </c>
    </row>
    <row r="86" spans="1:48" ht="27" customHeight="1" x14ac:dyDescent="0.3">
      <c r="A86" s="12" t="s">
        <v>212</v>
      </c>
      <c r="B86" s="12" t="s">
        <v>213</v>
      </c>
      <c r="C86" s="12" t="s">
        <v>163</v>
      </c>
      <c r="D86" s="10">
        <v>1</v>
      </c>
      <c r="E86" s="11"/>
      <c r="F86" s="11"/>
      <c r="G86" s="11"/>
      <c r="H86" s="11"/>
      <c r="I86" s="11"/>
      <c r="J86" s="11"/>
      <c r="K86" s="11"/>
      <c r="L86" s="11"/>
      <c r="M86" s="12" t="s">
        <v>214</v>
      </c>
      <c r="N86" s="1" t="s">
        <v>215</v>
      </c>
      <c r="O86" s="1" t="s">
        <v>51</v>
      </c>
      <c r="P86" s="1" t="s">
        <v>51</v>
      </c>
      <c r="Q86" s="1" t="s">
        <v>196</v>
      </c>
      <c r="R86" s="1" t="s">
        <v>63</v>
      </c>
      <c r="S86" s="1" t="s">
        <v>64</v>
      </c>
      <c r="T86" s="1" t="s">
        <v>64</v>
      </c>
      <c r="AR86" s="1" t="s">
        <v>51</v>
      </c>
      <c r="AS86" s="1" t="s">
        <v>51</v>
      </c>
      <c r="AU86" s="1" t="s">
        <v>216</v>
      </c>
      <c r="AV86">
        <v>43</v>
      </c>
    </row>
    <row r="87" spans="1:48" ht="27" customHeight="1" x14ac:dyDescent="0.3">
      <c r="A87" s="12" t="s">
        <v>217</v>
      </c>
      <c r="B87" s="12" t="s">
        <v>218</v>
      </c>
      <c r="C87" s="12" t="s">
        <v>219</v>
      </c>
      <c r="D87" s="10">
        <v>1</v>
      </c>
      <c r="E87" s="11"/>
      <c r="F87" s="11"/>
      <c r="G87" s="11"/>
      <c r="H87" s="11"/>
      <c r="I87" s="11"/>
      <c r="J87" s="11"/>
      <c r="K87" s="11"/>
      <c r="L87" s="11"/>
      <c r="M87" s="12" t="s">
        <v>51</v>
      </c>
      <c r="N87" s="1" t="s">
        <v>220</v>
      </c>
      <c r="O87" s="1" t="s">
        <v>51</v>
      </c>
      <c r="P87" s="1" t="s">
        <v>51</v>
      </c>
      <c r="Q87" s="1" t="s">
        <v>196</v>
      </c>
      <c r="R87" s="1" t="s">
        <v>64</v>
      </c>
      <c r="S87" s="1" t="s">
        <v>64</v>
      </c>
      <c r="T87" s="1" t="s">
        <v>63</v>
      </c>
      <c r="AR87" s="1" t="s">
        <v>51</v>
      </c>
      <c r="AS87" s="1" t="s">
        <v>51</v>
      </c>
      <c r="AU87" s="1" t="s">
        <v>221</v>
      </c>
      <c r="AV87">
        <v>34</v>
      </c>
    </row>
    <row r="88" spans="1:48" ht="27" customHeight="1" x14ac:dyDescent="0.3">
      <c r="A88" s="12" t="s">
        <v>222</v>
      </c>
      <c r="B88" s="12" t="s">
        <v>51</v>
      </c>
      <c r="C88" s="12" t="s">
        <v>223</v>
      </c>
      <c r="D88" s="10">
        <v>1</v>
      </c>
      <c r="E88" s="11"/>
      <c r="F88" s="11"/>
      <c r="G88" s="11"/>
      <c r="H88" s="11"/>
      <c r="I88" s="11"/>
      <c r="J88" s="11"/>
      <c r="K88" s="11"/>
      <c r="L88" s="11"/>
      <c r="M88" s="12" t="s">
        <v>51</v>
      </c>
      <c r="N88" s="1" t="s">
        <v>224</v>
      </c>
      <c r="O88" s="1" t="s">
        <v>51</v>
      </c>
      <c r="P88" s="1" t="s">
        <v>51</v>
      </c>
      <c r="Q88" s="1" t="s">
        <v>196</v>
      </c>
      <c r="R88" s="1" t="s">
        <v>64</v>
      </c>
      <c r="S88" s="1" t="s">
        <v>64</v>
      </c>
      <c r="T88" s="1" t="s">
        <v>63</v>
      </c>
      <c r="AR88" s="1" t="s">
        <v>51</v>
      </c>
      <c r="AS88" s="1" t="s">
        <v>51</v>
      </c>
      <c r="AU88" s="1" t="s">
        <v>225</v>
      </c>
      <c r="AV88">
        <v>35</v>
      </c>
    </row>
    <row r="89" spans="1:48" ht="27" customHeight="1" x14ac:dyDescent="0.3">
      <c r="A89" s="12" t="s">
        <v>226</v>
      </c>
      <c r="B89" s="12" t="s">
        <v>227</v>
      </c>
      <c r="C89" s="12" t="s">
        <v>223</v>
      </c>
      <c r="D89" s="10">
        <v>1</v>
      </c>
      <c r="E89" s="11"/>
      <c r="F89" s="11"/>
      <c r="G89" s="11"/>
      <c r="H89" s="11"/>
      <c r="I89" s="11"/>
      <c r="J89" s="11"/>
      <c r="K89" s="11"/>
      <c r="L89" s="11"/>
      <c r="M89" s="12" t="s">
        <v>228</v>
      </c>
      <c r="N89" s="1" t="s">
        <v>229</v>
      </c>
      <c r="O89" s="1" t="s">
        <v>51</v>
      </c>
      <c r="P89" s="1" t="s">
        <v>51</v>
      </c>
      <c r="Q89" s="1" t="s">
        <v>196</v>
      </c>
      <c r="R89" s="1" t="s">
        <v>63</v>
      </c>
      <c r="S89" s="1" t="s">
        <v>64</v>
      </c>
      <c r="T89" s="1" t="s">
        <v>64</v>
      </c>
      <c r="AR89" s="1" t="s">
        <v>51</v>
      </c>
      <c r="AS89" s="1" t="s">
        <v>51</v>
      </c>
      <c r="AU89" s="1" t="s">
        <v>230</v>
      </c>
      <c r="AV89">
        <v>45</v>
      </c>
    </row>
    <row r="90" spans="1:48" ht="27" customHeight="1" x14ac:dyDescent="0.3">
      <c r="A90" s="12" t="s">
        <v>231</v>
      </c>
      <c r="B90" s="12" t="s">
        <v>232</v>
      </c>
      <c r="C90" s="12" t="s">
        <v>233</v>
      </c>
      <c r="D90" s="10">
        <v>2</v>
      </c>
      <c r="E90" s="11"/>
      <c r="F90" s="11"/>
      <c r="G90" s="11"/>
      <c r="H90" s="11"/>
      <c r="I90" s="11"/>
      <c r="J90" s="11"/>
      <c r="K90" s="11"/>
      <c r="L90" s="11"/>
      <c r="M90" s="12" t="s">
        <v>51</v>
      </c>
      <c r="N90" s="1" t="s">
        <v>234</v>
      </c>
      <c r="O90" s="1" t="s">
        <v>51</v>
      </c>
      <c r="P90" s="1" t="s">
        <v>51</v>
      </c>
      <c r="Q90" s="1" t="s">
        <v>196</v>
      </c>
      <c r="R90" s="1" t="s">
        <v>64</v>
      </c>
      <c r="S90" s="1" t="s">
        <v>64</v>
      </c>
      <c r="T90" s="1" t="s">
        <v>63</v>
      </c>
      <c r="AR90" s="1" t="s">
        <v>51</v>
      </c>
      <c r="AS90" s="1" t="s">
        <v>51</v>
      </c>
      <c r="AU90" s="1" t="s">
        <v>235</v>
      </c>
      <c r="AV90">
        <v>60</v>
      </c>
    </row>
    <row r="91" spans="1:48" ht="27" customHeight="1" x14ac:dyDescent="0.3">
      <c r="A91" s="12" t="s">
        <v>231</v>
      </c>
      <c r="B91" s="12" t="s">
        <v>236</v>
      </c>
      <c r="C91" s="12" t="s">
        <v>233</v>
      </c>
      <c r="D91" s="10">
        <v>1</v>
      </c>
      <c r="E91" s="11"/>
      <c r="F91" s="11"/>
      <c r="G91" s="11"/>
      <c r="H91" s="11"/>
      <c r="I91" s="11"/>
      <c r="J91" s="11"/>
      <c r="K91" s="11"/>
      <c r="L91" s="11"/>
      <c r="M91" s="12" t="s">
        <v>51</v>
      </c>
      <c r="N91" s="1" t="s">
        <v>237</v>
      </c>
      <c r="O91" s="1" t="s">
        <v>51</v>
      </c>
      <c r="P91" s="1" t="s">
        <v>51</v>
      </c>
      <c r="Q91" s="1" t="s">
        <v>196</v>
      </c>
      <c r="R91" s="1" t="s">
        <v>64</v>
      </c>
      <c r="S91" s="1" t="s">
        <v>64</v>
      </c>
      <c r="T91" s="1" t="s">
        <v>63</v>
      </c>
      <c r="AR91" s="1" t="s">
        <v>51</v>
      </c>
      <c r="AS91" s="1" t="s">
        <v>51</v>
      </c>
      <c r="AU91" s="1" t="s">
        <v>238</v>
      </c>
      <c r="AV91">
        <v>61</v>
      </c>
    </row>
    <row r="92" spans="1:48" ht="27" customHeight="1" x14ac:dyDescent="0.3">
      <c r="A92" s="12" t="s">
        <v>239</v>
      </c>
      <c r="B92" s="12" t="s">
        <v>227</v>
      </c>
      <c r="C92" s="12" t="s">
        <v>223</v>
      </c>
      <c r="D92" s="10">
        <v>3</v>
      </c>
      <c r="E92" s="11"/>
      <c r="F92" s="11"/>
      <c r="G92" s="11"/>
      <c r="H92" s="11"/>
      <c r="I92" s="11"/>
      <c r="J92" s="11"/>
      <c r="K92" s="11"/>
      <c r="L92" s="11"/>
      <c r="M92" s="12" t="s">
        <v>240</v>
      </c>
      <c r="N92" s="1" t="s">
        <v>241</v>
      </c>
      <c r="O92" s="1" t="s">
        <v>51</v>
      </c>
      <c r="P92" s="1" t="s">
        <v>51</v>
      </c>
      <c r="Q92" s="1" t="s">
        <v>196</v>
      </c>
      <c r="R92" s="1" t="s">
        <v>63</v>
      </c>
      <c r="S92" s="1" t="s">
        <v>64</v>
      </c>
      <c r="T92" s="1" t="s">
        <v>64</v>
      </c>
      <c r="AR92" s="1" t="s">
        <v>51</v>
      </c>
      <c r="AS92" s="1" t="s">
        <v>51</v>
      </c>
      <c r="AU92" s="1" t="s">
        <v>242</v>
      </c>
      <c r="AV92">
        <v>44</v>
      </c>
    </row>
    <row r="93" spans="1:48" ht="27" customHeight="1" x14ac:dyDescent="0.3">
      <c r="A93" s="12" t="s">
        <v>243</v>
      </c>
      <c r="B93" s="12" t="s">
        <v>244</v>
      </c>
      <c r="C93" s="12" t="s">
        <v>233</v>
      </c>
      <c r="D93" s="10">
        <v>9</v>
      </c>
      <c r="E93" s="11"/>
      <c r="F93" s="11"/>
      <c r="G93" s="11"/>
      <c r="H93" s="11"/>
      <c r="I93" s="11"/>
      <c r="J93" s="11"/>
      <c r="K93" s="11"/>
      <c r="L93" s="11"/>
      <c r="M93" s="12" t="s">
        <v>51</v>
      </c>
      <c r="N93" s="1" t="s">
        <v>245</v>
      </c>
      <c r="O93" s="1" t="s">
        <v>51</v>
      </c>
      <c r="P93" s="1" t="s">
        <v>51</v>
      </c>
      <c r="Q93" s="1" t="s">
        <v>196</v>
      </c>
      <c r="R93" s="1" t="s">
        <v>64</v>
      </c>
      <c r="S93" s="1" t="s">
        <v>64</v>
      </c>
      <c r="T93" s="1" t="s">
        <v>63</v>
      </c>
      <c r="AR93" s="1" t="s">
        <v>51</v>
      </c>
      <c r="AS93" s="1" t="s">
        <v>51</v>
      </c>
      <c r="AU93" s="1" t="s">
        <v>246</v>
      </c>
      <c r="AV93">
        <v>33</v>
      </c>
    </row>
    <row r="94" spans="1:48" ht="27" customHeight="1" x14ac:dyDescent="0.3">
      <c r="A94" s="12" t="s">
        <v>247</v>
      </c>
      <c r="B94" s="12" t="s">
        <v>248</v>
      </c>
      <c r="C94" s="12" t="s">
        <v>171</v>
      </c>
      <c r="D94" s="10">
        <v>71</v>
      </c>
      <c r="E94" s="11"/>
      <c r="F94" s="11"/>
      <c r="G94" s="11"/>
      <c r="H94" s="11"/>
      <c r="I94" s="11"/>
      <c r="J94" s="11"/>
      <c r="K94" s="11"/>
      <c r="L94" s="11"/>
      <c r="M94" s="12" t="s">
        <v>249</v>
      </c>
      <c r="N94" s="1" t="s">
        <v>250</v>
      </c>
      <c r="O94" s="1" t="s">
        <v>51</v>
      </c>
      <c r="P94" s="1" t="s">
        <v>51</v>
      </c>
      <c r="Q94" s="1" t="s">
        <v>196</v>
      </c>
      <c r="R94" s="1" t="s">
        <v>63</v>
      </c>
      <c r="S94" s="1" t="s">
        <v>64</v>
      </c>
      <c r="T94" s="1" t="s">
        <v>64</v>
      </c>
      <c r="AR94" s="1" t="s">
        <v>51</v>
      </c>
      <c r="AS94" s="1" t="s">
        <v>51</v>
      </c>
      <c r="AU94" s="1" t="s">
        <v>251</v>
      </c>
      <c r="AV94">
        <v>39</v>
      </c>
    </row>
    <row r="95" spans="1:48" ht="27" customHeight="1" x14ac:dyDescent="0.3">
      <c r="A95" s="12" t="s">
        <v>252</v>
      </c>
      <c r="B95" s="12" t="s">
        <v>51</v>
      </c>
      <c r="C95" s="12" t="s">
        <v>171</v>
      </c>
      <c r="D95" s="10">
        <v>36</v>
      </c>
      <c r="E95" s="11"/>
      <c r="F95" s="11"/>
      <c r="G95" s="11"/>
      <c r="H95" s="11"/>
      <c r="I95" s="11"/>
      <c r="J95" s="11"/>
      <c r="K95" s="11"/>
      <c r="L95" s="11"/>
      <c r="M95" s="12" t="s">
        <v>253</v>
      </c>
      <c r="N95" s="1" t="s">
        <v>254</v>
      </c>
      <c r="O95" s="1" t="s">
        <v>51</v>
      </c>
      <c r="P95" s="1" t="s">
        <v>51</v>
      </c>
      <c r="Q95" s="1" t="s">
        <v>196</v>
      </c>
      <c r="R95" s="1" t="s">
        <v>63</v>
      </c>
      <c r="S95" s="1" t="s">
        <v>64</v>
      </c>
      <c r="T95" s="1" t="s">
        <v>64</v>
      </c>
      <c r="AR95" s="1" t="s">
        <v>51</v>
      </c>
      <c r="AS95" s="1" t="s">
        <v>51</v>
      </c>
      <c r="AU95" s="1" t="s">
        <v>255</v>
      </c>
      <c r="AV95">
        <v>46</v>
      </c>
    </row>
    <row r="96" spans="1:48" ht="27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1" t="s">
        <v>196</v>
      </c>
    </row>
    <row r="97" spans="1:48" ht="27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  <c r="Q97" s="1" t="s">
        <v>196</v>
      </c>
    </row>
    <row r="98" spans="1:48" ht="27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  <c r="Q98" s="1" t="s">
        <v>196</v>
      </c>
    </row>
    <row r="99" spans="1:48" ht="27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  <c r="Q99" s="1" t="s">
        <v>196</v>
      </c>
    </row>
    <row r="100" spans="1:48" ht="27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  <c r="Q100" s="1" t="s">
        <v>196</v>
      </c>
    </row>
    <row r="101" spans="1:48" ht="27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  <c r="Q101" s="1" t="s">
        <v>196</v>
      </c>
    </row>
    <row r="102" spans="1:48" ht="27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  <c r="Q102" s="1" t="s">
        <v>196</v>
      </c>
    </row>
    <row r="103" spans="1:48" ht="27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  <c r="Q103" s="1" t="s">
        <v>196</v>
      </c>
    </row>
    <row r="104" spans="1:48" ht="27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  <c r="Q104" s="1" t="s">
        <v>196</v>
      </c>
    </row>
    <row r="105" spans="1:48" ht="27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  <c r="Q105" s="1" t="s">
        <v>196</v>
      </c>
    </row>
    <row r="106" spans="1:48" ht="27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  <c r="Q106" s="1" t="s">
        <v>196</v>
      </c>
    </row>
    <row r="107" spans="1:48" ht="27" customHeight="1" x14ac:dyDescent="0.3">
      <c r="A107" s="12" t="s">
        <v>77</v>
      </c>
      <c r="B107" s="10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0"/>
      <c r="N107" t="s">
        <v>78</v>
      </c>
    </row>
    <row r="108" spans="1:48" ht="27" customHeight="1" x14ac:dyDescent="0.3">
      <c r="A108" s="12" t="s">
        <v>256</v>
      </c>
      <c r="B108" s="12" t="s">
        <v>57</v>
      </c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0"/>
      <c r="Q108" s="1" t="s">
        <v>257</v>
      </c>
    </row>
    <row r="109" spans="1:48" ht="27" customHeight="1" x14ac:dyDescent="0.3">
      <c r="A109" s="12" t="s">
        <v>258</v>
      </c>
      <c r="B109" s="12" t="s">
        <v>259</v>
      </c>
      <c r="C109" s="12" t="s">
        <v>60</v>
      </c>
      <c r="D109" s="10">
        <v>5</v>
      </c>
      <c r="E109" s="11"/>
      <c r="F109" s="11"/>
      <c r="G109" s="11"/>
      <c r="H109" s="11"/>
      <c r="I109" s="11"/>
      <c r="J109" s="11"/>
      <c r="K109" s="11"/>
      <c r="L109" s="11"/>
      <c r="M109" s="12" t="s">
        <v>51</v>
      </c>
      <c r="N109" s="1" t="s">
        <v>260</v>
      </c>
      <c r="O109" s="1" t="s">
        <v>51</v>
      </c>
      <c r="P109" s="1" t="s">
        <v>51</v>
      </c>
      <c r="Q109" s="1" t="s">
        <v>257</v>
      </c>
      <c r="R109" s="1" t="s">
        <v>64</v>
      </c>
      <c r="S109" s="1" t="s">
        <v>64</v>
      </c>
      <c r="T109" s="1" t="s">
        <v>63</v>
      </c>
      <c r="AR109" s="1" t="s">
        <v>51</v>
      </c>
      <c r="AS109" s="1" t="s">
        <v>51</v>
      </c>
      <c r="AU109" s="1" t="s">
        <v>261</v>
      </c>
      <c r="AV109">
        <v>32</v>
      </c>
    </row>
    <row r="110" spans="1:48" ht="27" customHeight="1" x14ac:dyDescent="0.3">
      <c r="A110" s="12" t="s">
        <v>262</v>
      </c>
      <c r="B110" s="12" t="s">
        <v>263</v>
      </c>
      <c r="C110" s="12" t="s">
        <v>60</v>
      </c>
      <c r="D110" s="10">
        <v>5</v>
      </c>
      <c r="E110" s="11"/>
      <c r="F110" s="11"/>
      <c r="G110" s="11"/>
      <c r="H110" s="11"/>
      <c r="I110" s="11"/>
      <c r="J110" s="11"/>
      <c r="K110" s="11"/>
      <c r="L110" s="11"/>
      <c r="M110" s="12" t="s">
        <v>264</v>
      </c>
      <c r="N110" s="1" t="s">
        <v>265</v>
      </c>
      <c r="O110" s="1" t="s">
        <v>51</v>
      </c>
      <c r="P110" s="1" t="s">
        <v>51</v>
      </c>
      <c r="Q110" s="1" t="s">
        <v>257</v>
      </c>
      <c r="R110" s="1" t="s">
        <v>63</v>
      </c>
      <c r="S110" s="1" t="s">
        <v>64</v>
      </c>
      <c r="T110" s="1" t="s">
        <v>64</v>
      </c>
      <c r="AR110" s="1" t="s">
        <v>51</v>
      </c>
      <c r="AS110" s="1" t="s">
        <v>51</v>
      </c>
      <c r="AU110" s="1" t="s">
        <v>266</v>
      </c>
      <c r="AV110">
        <v>47</v>
      </c>
    </row>
    <row r="111" spans="1:48" ht="27" customHeight="1" x14ac:dyDescent="0.3">
      <c r="A111" s="12" t="s">
        <v>267</v>
      </c>
      <c r="B111" s="12" t="s">
        <v>268</v>
      </c>
      <c r="C111" s="12" t="s">
        <v>171</v>
      </c>
      <c r="D111" s="10">
        <v>18</v>
      </c>
      <c r="E111" s="11"/>
      <c r="F111" s="11"/>
      <c r="G111" s="11"/>
      <c r="H111" s="11"/>
      <c r="I111" s="11"/>
      <c r="J111" s="11"/>
      <c r="K111" s="11"/>
      <c r="L111" s="11"/>
      <c r="M111" s="12" t="s">
        <v>269</v>
      </c>
      <c r="N111" s="1" t="s">
        <v>270</v>
      </c>
      <c r="O111" s="1" t="s">
        <v>51</v>
      </c>
      <c r="P111" s="1" t="s">
        <v>51</v>
      </c>
      <c r="Q111" s="1" t="s">
        <v>257</v>
      </c>
      <c r="R111" s="1" t="s">
        <v>63</v>
      </c>
      <c r="S111" s="1" t="s">
        <v>64</v>
      </c>
      <c r="T111" s="1" t="s">
        <v>64</v>
      </c>
      <c r="AR111" s="1" t="s">
        <v>51</v>
      </c>
      <c r="AS111" s="1" t="s">
        <v>51</v>
      </c>
      <c r="AU111" s="1" t="s">
        <v>271</v>
      </c>
      <c r="AV111">
        <v>38</v>
      </c>
    </row>
    <row r="112" spans="1:48" ht="27" customHeight="1" x14ac:dyDescent="0.3">
      <c r="A112" s="10"/>
      <c r="B112" s="10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0"/>
      <c r="Q112" s="1" t="s">
        <v>257</v>
      </c>
    </row>
    <row r="113" spans="1:17" ht="27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1" t="s">
        <v>257</v>
      </c>
    </row>
    <row r="114" spans="1:17" ht="27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1" t="s">
        <v>257</v>
      </c>
    </row>
    <row r="115" spans="1:17" ht="27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1" t="s">
        <v>257</v>
      </c>
    </row>
    <row r="116" spans="1:17" ht="27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1" t="s">
        <v>257</v>
      </c>
    </row>
    <row r="117" spans="1:17" ht="27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1" t="s">
        <v>257</v>
      </c>
    </row>
    <row r="118" spans="1:17" ht="27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Q118" s="1" t="s">
        <v>257</v>
      </c>
    </row>
    <row r="119" spans="1:17" ht="27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  <c r="Q119" s="1" t="s">
        <v>257</v>
      </c>
    </row>
    <row r="120" spans="1:17" ht="27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  <c r="Q120" s="1" t="s">
        <v>257</v>
      </c>
    </row>
    <row r="121" spans="1:17" ht="27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  <c r="Q121" s="1" t="s">
        <v>257</v>
      </c>
    </row>
    <row r="122" spans="1:17" ht="27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  <c r="Q122" s="1" t="s">
        <v>257</v>
      </c>
    </row>
    <row r="123" spans="1:17" ht="27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  <c r="Q123" s="1" t="s">
        <v>257</v>
      </c>
    </row>
    <row r="124" spans="1:17" ht="27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  <c r="Q124" s="1" t="s">
        <v>257</v>
      </c>
    </row>
    <row r="125" spans="1:17" ht="27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  <c r="Q125" s="1" t="s">
        <v>257</v>
      </c>
    </row>
    <row r="126" spans="1:17" ht="27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1" t="s">
        <v>257</v>
      </c>
    </row>
    <row r="127" spans="1:17" ht="27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1" t="s">
        <v>257</v>
      </c>
    </row>
    <row r="128" spans="1:17" ht="27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1" t="s">
        <v>257</v>
      </c>
    </row>
    <row r="129" spans="1:48" ht="27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  <c r="Q129" s="1" t="s">
        <v>257</v>
      </c>
    </row>
    <row r="130" spans="1:48" ht="27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1" t="s">
        <v>257</v>
      </c>
    </row>
    <row r="131" spans="1:48" ht="27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  <c r="Q131" s="1" t="s">
        <v>257</v>
      </c>
    </row>
    <row r="132" spans="1:48" ht="27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  <c r="Q132" s="1" t="s">
        <v>257</v>
      </c>
    </row>
    <row r="133" spans="1:48" ht="27" customHeight="1" x14ac:dyDescent="0.3">
      <c r="A133" s="12" t="s">
        <v>77</v>
      </c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  <c r="N133" t="s">
        <v>78</v>
      </c>
    </row>
    <row r="134" spans="1:48" ht="27" customHeight="1" x14ac:dyDescent="0.3">
      <c r="A134" s="12" t="s">
        <v>272</v>
      </c>
      <c r="B134" s="12" t="s">
        <v>57</v>
      </c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  <c r="Q134" s="1" t="s">
        <v>273</v>
      </c>
    </row>
    <row r="135" spans="1:48" ht="27" customHeight="1" x14ac:dyDescent="0.3">
      <c r="A135" s="12" t="s">
        <v>274</v>
      </c>
      <c r="B135" s="12" t="s">
        <v>275</v>
      </c>
      <c r="C135" s="12" t="s">
        <v>60</v>
      </c>
      <c r="D135" s="10">
        <v>5</v>
      </c>
      <c r="E135" s="11"/>
      <c r="F135" s="11"/>
      <c r="G135" s="11"/>
      <c r="H135" s="11"/>
      <c r="I135" s="11"/>
      <c r="J135" s="11"/>
      <c r="K135" s="11"/>
      <c r="L135" s="11"/>
      <c r="M135" s="12" t="s">
        <v>276</v>
      </c>
      <c r="N135" s="1" t="s">
        <v>277</v>
      </c>
      <c r="O135" s="1" t="s">
        <v>51</v>
      </c>
      <c r="P135" s="1" t="s">
        <v>51</v>
      </c>
      <c r="Q135" s="1" t="s">
        <v>273</v>
      </c>
      <c r="R135" s="1" t="s">
        <v>63</v>
      </c>
      <c r="S135" s="1" t="s">
        <v>64</v>
      </c>
      <c r="T135" s="1" t="s">
        <v>64</v>
      </c>
      <c r="AR135" s="1" t="s">
        <v>51</v>
      </c>
      <c r="AS135" s="1" t="s">
        <v>51</v>
      </c>
      <c r="AU135" s="1" t="s">
        <v>278</v>
      </c>
      <c r="AV135">
        <v>49</v>
      </c>
    </row>
    <row r="136" spans="1:48" ht="27" customHeight="1" x14ac:dyDescent="0.3">
      <c r="A136" s="12" t="s">
        <v>279</v>
      </c>
      <c r="B136" s="12" t="s">
        <v>280</v>
      </c>
      <c r="C136" s="12" t="s">
        <v>60</v>
      </c>
      <c r="D136" s="10">
        <v>210</v>
      </c>
      <c r="E136" s="11"/>
      <c r="F136" s="11"/>
      <c r="G136" s="11"/>
      <c r="H136" s="11"/>
      <c r="I136" s="11"/>
      <c r="J136" s="11"/>
      <c r="K136" s="11"/>
      <c r="L136" s="11"/>
      <c r="M136" s="12" t="s">
        <v>281</v>
      </c>
      <c r="N136" s="1" t="s">
        <v>282</v>
      </c>
      <c r="O136" s="1" t="s">
        <v>51</v>
      </c>
      <c r="P136" s="1" t="s">
        <v>51</v>
      </c>
      <c r="Q136" s="1" t="s">
        <v>273</v>
      </c>
      <c r="R136" s="1" t="s">
        <v>63</v>
      </c>
      <c r="S136" s="1" t="s">
        <v>64</v>
      </c>
      <c r="T136" s="1" t="s">
        <v>64</v>
      </c>
      <c r="AR136" s="1" t="s">
        <v>51</v>
      </c>
      <c r="AS136" s="1" t="s">
        <v>51</v>
      </c>
      <c r="AU136" s="1" t="s">
        <v>283</v>
      </c>
      <c r="AV136">
        <v>50</v>
      </c>
    </row>
    <row r="137" spans="1:48" ht="27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  <c r="Q137" s="1" t="s">
        <v>273</v>
      </c>
    </row>
    <row r="138" spans="1:48" ht="27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  <c r="Q138" s="1" t="s">
        <v>273</v>
      </c>
    </row>
    <row r="139" spans="1:48" ht="27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  <c r="Q139" s="1" t="s">
        <v>273</v>
      </c>
    </row>
    <row r="140" spans="1:48" ht="27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1" t="s">
        <v>273</v>
      </c>
    </row>
    <row r="141" spans="1:48" ht="27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Q141" s="1" t="s">
        <v>273</v>
      </c>
    </row>
    <row r="142" spans="1:48" ht="27" customHeight="1" x14ac:dyDescent="0.3">
      <c r="A142" s="10"/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  <c r="Q142" s="1" t="s">
        <v>273</v>
      </c>
    </row>
    <row r="143" spans="1:48" ht="27" customHeight="1" x14ac:dyDescent="0.3">
      <c r="A143" s="10"/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  <c r="Q143" s="1" t="s">
        <v>273</v>
      </c>
    </row>
    <row r="144" spans="1:48" ht="27" customHeight="1" x14ac:dyDescent="0.3">
      <c r="A144" s="10"/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0"/>
      <c r="Q144" s="1" t="s">
        <v>273</v>
      </c>
    </row>
    <row r="145" spans="1:17" ht="27" customHeight="1" x14ac:dyDescent="0.3">
      <c r="A145" s="10"/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0"/>
      <c r="Q145" s="1" t="s">
        <v>273</v>
      </c>
    </row>
    <row r="146" spans="1:17" ht="27" customHeight="1" x14ac:dyDescent="0.3">
      <c r="A146" s="10"/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0"/>
      <c r="Q146" s="1" t="s">
        <v>273</v>
      </c>
    </row>
    <row r="147" spans="1:17" ht="27" customHeight="1" x14ac:dyDescent="0.3">
      <c r="A147" s="10"/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0"/>
      <c r="Q147" s="1" t="s">
        <v>273</v>
      </c>
    </row>
    <row r="148" spans="1:17" ht="27" customHeight="1" x14ac:dyDescent="0.3">
      <c r="A148" s="10"/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  <c r="Q148" s="1" t="s">
        <v>273</v>
      </c>
    </row>
    <row r="149" spans="1:17" ht="27" customHeight="1" x14ac:dyDescent="0.3">
      <c r="A149" s="10"/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0"/>
      <c r="Q149" s="1" t="s">
        <v>273</v>
      </c>
    </row>
    <row r="150" spans="1:17" ht="27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  <c r="Q150" s="1" t="s">
        <v>273</v>
      </c>
    </row>
    <row r="151" spans="1:17" ht="27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  <c r="Q151" s="1" t="s">
        <v>273</v>
      </c>
    </row>
    <row r="152" spans="1:17" ht="27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  <c r="Q152" s="1" t="s">
        <v>273</v>
      </c>
    </row>
    <row r="153" spans="1:17" ht="27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  <c r="Q153" s="1" t="s">
        <v>273</v>
      </c>
    </row>
    <row r="154" spans="1:17" ht="27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  <c r="Q154" s="1" t="s">
        <v>273</v>
      </c>
    </row>
    <row r="155" spans="1:17" ht="27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  <c r="Q155" s="1" t="s">
        <v>273</v>
      </c>
    </row>
    <row r="156" spans="1:17" ht="27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  <c r="Q156" s="1" t="s">
        <v>273</v>
      </c>
    </row>
    <row r="157" spans="1:17" ht="27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  <c r="Q157" s="1" t="s">
        <v>273</v>
      </c>
    </row>
    <row r="158" spans="1:17" ht="27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  <c r="Q158" s="1" t="s">
        <v>273</v>
      </c>
    </row>
    <row r="159" spans="1:17" ht="27" customHeight="1" x14ac:dyDescent="0.3">
      <c r="A159" s="12" t="s">
        <v>77</v>
      </c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  <c r="N159" t="s">
        <v>78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headerFooter>
    <oddHeader>&amp;C&amp;"-,굵게"&amp;20공사비 내역서</oddHeader>
  </headerFooter>
  <rowBreaks count="6" manualBreakCount="6">
    <brk id="29" max="16383" man="1"/>
    <brk id="55" max="16383" man="1"/>
    <brk id="81" max="16383" man="1"/>
    <brk id="107" max="16383" man="1"/>
    <brk id="133" max="16383" man="1"/>
    <brk id="1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4E75-7EFE-4F89-B61B-E73BBAA1CF51}">
  <sheetPr>
    <pageSetUpPr fitToPage="1"/>
  </sheetPr>
  <dimension ref="A1:N65"/>
  <sheetViews>
    <sheetView view="pageBreakPreview" topLeftCell="B1" zoomScale="60" zoomScaleNormal="100" workbookViewId="0">
      <pane xSplit="3" ySplit="3" topLeftCell="E4" activePane="bottomRight" state="frozen"/>
      <selection activeCell="B1" sqref="B1"/>
      <selection pane="topRight" activeCell="E1" sqref="E1"/>
      <selection pane="bottomLeft" activeCell="B4" sqref="B4"/>
      <selection pane="bottomRight" activeCell="J27" sqref="J27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284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3"/>
      <c r="B2" s="14" t="s">
        <v>963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285</v>
      </c>
      <c r="B3" s="27" t="s">
        <v>1</v>
      </c>
      <c r="C3" s="27" t="s">
        <v>2</v>
      </c>
      <c r="D3" s="27" t="s">
        <v>3</v>
      </c>
      <c r="E3" s="27" t="s">
        <v>286</v>
      </c>
      <c r="F3" s="27" t="s">
        <v>287</v>
      </c>
      <c r="G3" s="27" t="s">
        <v>288</v>
      </c>
      <c r="H3" s="27" t="s">
        <v>289</v>
      </c>
      <c r="I3" s="27" t="s">
        <v>290</v>
      </c>
      <c r="J3" s="27" t="s">
        <v>291</v>
      </c>
      <c r="K3" s="7" t="s">
        <v>292</v>
      </c>
      <c r="L3" s="7" t="s">
        <v>293</v>
      </c>
      <c r="M3" s="7" t="s">
        <v>294</v>
      </c>
      <c r="N3" s="1" t="s">
        <v>295</v>
      </c>
    </row>
    <row r="4" spans="1:14" ht="30" customHeight="1" x14ac:dyDescent="0.3">
      <c r="A4" s="12" t="s">
        <v>62</v>
      </c>
      <c r="B4" s="12" t="s">
        <v>58</v>
      </c>
      <c r="C4" s="12" t="s">
        <v>59</v>
      </c>
      <c r="D4" s="12" t="s">
        <v>60</v>
      </c>
      <c r="E4" s="22"/>
      <c r="F4" s="22"/>
      <c r="G4" s="22"/>
      <c r="H4" s="22"/>
      <c r="I4" s="12" t="s">
        <v>61</v>
      </c>
      <c r="J4" s="12" t="s">
        <v>51</v>
      </c>
      <c r="K4" s="12" t="s">
        <v>51</v>
      </c>
      <c r="L4" s="12" t="s">
        <v>51</v>
      </c>
      <c r="M4" s="12" t="s">
        <v>51</v>
      </c>
      <c r="N4" s="1" t="s">
        <v>51</v>
      </c>
    </row>
    <row r="5" spans="1:14" ht="30" customHeight="1" x14ac:dyDescent="0.3">
      <c r="A5" s="12" t="s">
        <v>70</v>
      </c>
      <c r="B5" s="12" t="s">
        <v>66</v>
      </c>
      <c r="C5" s="12" t="s">
        <v>67</v>
      </c>
      <c r="D5" s="12" t="s">
        <v>68</v>
      </c>
      <c r="E5" s="22"/>
      <c r="F5" s="22"/>
      <c r="G5" s="22"/>
      <c r="H5" s="22"/>
      <c r="I5" s="12" t="s">
        <v>69</v>
      </c>
      <c r="J5" s="12" t="s">
        <v>51</v>
      </c>
      <c r="K5" s="12" t="s">
        <v>51</v>
      </c>
      <c r="L5" s="12" t="s">
        <v>51</v>
      </c>
      <c r="M5" s="12" t="s">
        <v>51</v>
      </c>
      <c r="N5" s="1" t="s">
        <v>51</v>
      </c>
    </row>
    <row r="6" spans="1:14" ht="30" customHeight="1" x14ac:dyDescent="0.3">
      <c r="A6" s="12" t="s">
        <v>75</v>
      </c>
      <c r="B6" s="12" t="s">
        <v>72</v>
      </c>
      <c r="C6" s="12" t="s">
        <v>73</v>
      </c>
      <c r="D6" s="12" t="s">
        <v>60</v>
      </c>
      <c r="E6" s="22"/>
      <c r="F6" s="22"/>
      <c r="G6" s="22"/>
      <c r="H6" s="22"/>
      <c r="I6" s="12" t="s">
        <v>74</v>
      </c>
      <c r="J6" s="12" t="s">
        <v>51</v>
      </c>
      <c r="K6" s="12" t="s">
        <v>51</v>
      </c>
      <c r="L6" s="12" t="s">
        <v>51</v>
      </c>
      <c r="M6" s="12" t="s">
        <v>51</v>
      </c>
      <c r="N6" s="1" t="s">
        <v>51</v>
      </c>
    </row>
    <row r="7" spans="1:14" ht="30" customHeight="1" x14ac:dyDescent="0.3">
      <c r="A7" s="12" t="s">
        <v>93</v>
      </c>
      <c r="B7" s="12" t="s">
        <v>90</v>
      </c>
      <c r="C7" s="12" t="s">
        <v>91</v>
      </c>
      <c r="D7" s="12" t="s">
        <v>60</v>
      </c>
      <c r="E7" s="22"/>
      <c r="F7" s="22"/>
      <c r="G7" s="22"/>
      <c r="H7" s="22"/>
      <c r="I7" s="12" t="s">
        <v>92</v>
      </c>
      <c r="J7" s="12" t="s">
        <v>51</v>
      </c>
      <c r="K7" s="12" t="s">
        <v>51</v>
      </c>
      <c r="L7" s="12" t="s">
        <v>51</v>
      </c>
      <c r="M7" s="12" t="s">
        <v>51</v>
      </c>
      <c r="N7" s="1" t="s">
        <v>51</v>
      </c>
    </row>
    <row r="8" spans="1:14" ht="30" customHeight="1" x14ac:dyDescent="0.3">
      <c r="A8" s="12" t="s">
        <v>98</v>
      </c>
      <c r="B8" s="12" t="s">
        <v>95</v>
      </c>
      <c r="C8" s="12" t="s">
        <v>96</v>
      </c>
      <c r="D8" s="12" t="s">
        <v>60</v>
      </c>
      <c r="E8" s="22"/>
      <c r="F8" s="22"/>
      <c r="G8" s="22"/>
      <c r="H8" s="22"/>
      <c r="I8" s="12" t="s">
        <v>97</v>
      </c>
      <c r="J8" s="12" t="s">
        <v>51</v>
      </c>
      <c r="K8" s="12" t="s">
        <v>51</v>
      </c>
      <c r="L8" s="12" t="s">
        <v>51</v>
      </c>
      <c r="M8" s="12" t="s">
        <v>51</v>
      </c>
      <c r="N8" s="1" t="s">
        <v>51</v>
      </c>
    </row>
    <row r="9" spans="1:14" ht="30" customHeight="1" x14ac:dyDescent="0.3">
      <c r="A9" s="12" t="s">
        <v>103</v>
      </c>
      <c r="B9" s="12" t="s">
        <v>100</v>
      </c>
      <c r="C9" s="12" t="s">
        <v>101</v>
      </c>
      <c r="D9" s="12" t="s">
        <v>60</v>
      </c>
      <c r="E9" s="22"/>
      <c r="F9" s="22"/>
      <c r="G9" s="22"/>
      <c r="H9" s="22"/>
      <c r="I9" s="12" t="s">
        <v>102</v>
      </c>
      <c r="J9" s="12" t="s">
        <v>51</v>
      </c>
      <c r="K9" s="12" t="s">
        <v>51</v>
      </c>
      <c r="L9" s="12" t="s">
        <v>51</v>
      </c>
      <c r="M9" s="12" t="s">
        <v>51</v>
      </c>
      <c r="N9" s="1" t="s">
        <v>51</v>
      </c>
    </row>
    <row r="10" spans="1:14" ht="30" customHeight="1" x14ac:dyDescent="0.3">
      <c r="A10" s="12" t="s">
        <v>107</v>
      </c>
      <c r="B10" s="12" t="s">
        <v>100</v>
      </c>
      <c r="C10" s="12" t="s">
        <v>105</v>
      </c>
      <c r="D10" s="12" t="s">
        <v>60</v>
      </c>
      <c r="E10" s="22"/>
      <c r="F10" s="22"/>
      <c r="G10" s="22"/>
      <c r="H10" s="22"/>
      <c r="I10" s="12" t="s">
        <v>106</v>
      </c>
      <c r="J10" s="12" t="s">
        <v>51</v>
      </c>
      <c r="K10" s="12" t="s">
        <v>51</v>
      </c>
      <c r="L10" s="12" t="s">
        <v>51</v>
      </c>
      <c r="M10" s="12" t="s">
        <v>51</v>
      </c>
      <c r="N10" s="1" t="s">
        <v>51</v>
      </c>
    </row>
    <row r="11" spans="1:14" ht="30" customHeight="1" x14ac:dyDescent="0.3">
      <c r="A11" s="12" t="s">
        <v>111</v>
      </c>
      <c r="B11" s="12" t="s">
        <v>100</v>
      </c>
      <c r="C11" s="12" t="s">
        <v>109</v>
      </c>
      <c r="D11" s="12" t="s">
        <v>60</v>
      </c>
      <c r="E11" s="22"/>
      <c r="F11" s="22"/>
      <c r="G11" s="22"/>
      <c r="H11" s="22"/>
      <c r="I11" s="12" t="s">
        <v>110</v>
      </c>
      <c r="J11" s="12" t="s">
        <v>51</v>
      </c>
      <c r="K11" s="12" t="s">
        <v>51</v>
      </c>
      <c r="L11" s="12" t="s">
        <v>51</v>
      </c>
      <c r="M11" s="12" t="s">
        <v>51</v>
      </c>
      <c r="N11" s="1" t="s">
        <v>51</v>
      </c>
    </row>
    <row r="12" spans="1:14" ht="30" customHeight="1" x14ac:dyDescent="0.3">
      <c r="A12" s="12" t="s">
        <v>116</v>
      </c>
      <c r="B12" s="12" t="s">
        <v>113</v>
      </c>
      <c r="C12" s="12" t="s">
        <v>114</v>
      </c>
      <c r="D12" s="12" t="s">
        <v>60</v>
      </c>
      <c r="E12" s="22"/>
      <c r="F12" s="22"/>
      <c r="G12" s="22"/>
      <c r="H12" s="22"/>
      <c r="I12" s="12" t="s">
        <v>115</v>
      </c>
      <c r="J12" s="12" t="s">
        <v>51</v>
      </c>
      <c r="K12" s="12" t="s">
        <v>51</v>
      </c>
      <c r="L12" s="12" t="s">
        <v>51</v>
      </c>
      <c r="M12" s="12" t="s">
        <v>51</v>
      </c>
      <c r="N12" s="1" t="s">
        <v>51</v>
      </c>
    </row>
    <row r="13" spans="1:14" ht="30" customHeight="1" x14ac:dyDescent="0.3">
      <c r="A13" s="12" t="s">
        <v>120</v>
      </c>
      <c r="B13" s="12" t="s">
        <v>113</v>
      </c>
      <c r="C13" s="12" t="s">
        <v>118</v>
      </c>
      <c r="D13" s="12" t="s">
        <v>60</v>
      </c>
      <c r="E13" s="22"/>
      <c r="F13" s="22"/>
      <c r="G13" s="22"/>
      <c r="H13" s="22"/>
      <c r="I13" s="12" t="s">
        <v>119</v>
      </c>
      <c r="J13" s="12" t="s">
        <v>51</v>
      </c>
      <c r="K13" s="12" t="s">
        <v>51</v>
      </c>
      <c r="L13" s="12" t="s">
        <v>51</v>
      </c>
      <c r="M13" s="12" t="s">
        <v>51</v>
      </c>
      <c r="N13" s="1" t="s">
        <v>51</v>
      </c>
    </row>
    <row r="14" spans="1:14" ht="30" customHeight="1" x14ac:dyDescent="0.3">
      <c r="A14" s="12" t="s">
        <v>124</v>
      </c>
      <c r="B14" s="12" t="s">
        <v>113</v>
      </c>
      <c r="C14" s="12" t="s">
        <v>122</v>
      </c>
      <c r="D14" s="12" t="s">
        <v>60</v>
      </c>
      <c r="E14" s="22"/>
      <c r="F14" s="22"/>
      <c r="G14" s="22"/>
      <c r="H14" s="22"/>
      <c r="I14" s="12" t="s">
        <v>123</v>
      </c>
      <c r="J14" s="12" t="s">
        <v>51</v>
      </c>
      <c r="K14" s="12" t="s">
        <v>51</v>
      </c>
      <c r="L14" s="12" t="s">
        <v>51</v>
      </c>
      <c r="M14" s="12" t="s">
        <v>51</v>
      </c>
      <c r="N14" s="1" t="s">
        <v>51</v>
      </c>
    </row>
    <row r="15" spans="1:14" ht="30" customHeight="1" x14ac:dyDescent="0.3">
      <c r="A15" s="12" t="s">
        <v>128</v>
      </c>
      <c r="B15" s="12" t="s">
        <v>126</v>
      </c>
      <c r="C15" s="12" t="s">
        <v>51</v>
      </c>
      <c r="D15" s="12" t="s">
        <v>60</v>
      </c>
      <c r="E15" s="22"/>
      <c r="F15" s="22"/>
      <c r="G15" s="22"/>
      <c r="H15" s="22"/>
      <c r="I15" s="12" t="s">
        <v>127</v>
      </c>
      <c r="J15" s="12" t="s">
        <v>51</v>
      </c>
      <c r="K15" s="12" t="s">
        <v>51</v>
      </c>
      <c r="L15" s="12" t="s">
        <v>51</v>
      </c>
      <c r="M15" s="12" t="s">
        <v>51</v>
      </c>
      <c r="N15" s="1" t="s">
        <v>51</v>
      </c>
    </row>
    <row r="16" spans="1:14" ht="30" customHeight="1" x14ac:dyDescent="0.3">
      <c r="A16" s="12" t="s">
        <v>133</v>
      </c>
      <c r="B16" s="12" t="s">
        <v>130</v>
      </c>
      <c r="C16" s="12" t="s">
        <v>131</v>
      </c>
      <c r="D16" s="12" t="s">
        <v>60</v>
      </c>
      <c r="E16" s="22"/>
      <c r="F16" s="22"/>
      <c r="G16" s="22"/>
      <c r="H16" s="22"/>
      <c r="I16" s="12" t="s">
        <v>132</v>
      </c>
      <c r="J16" s="12" t="s">
        <v>51</v>
      </c>
      <c r="K16" s="12" t="s">
        <v>51</v>
      </c>
      <c r="L16" s="12" t="s">
        <v>51</v>
      </c>
      <c r="M16" s="12" t="s">
        <v>51</v>
      </c>
      <c r="N16" s="1" t="s">
        <v>51</v>
      </c>
    </row>
    <row r="17" spans="1:14" ht="30" customHeight="1" x14ac:dyDescent="0.3">
      <c r="A17" s="12" t="s">
        <v>138</v>
      </c>
      <c r="B17" s="12" t="s">
        <v>135</v>
      </c>
      <c r="C17" s="12" t="s">
        <v>136</v>
      </c>
      <c r="D17" s="12" t="s">
        <v>60</v>
      </c>
      <c r="E17" s="22"/>
      <c r="F17" s="22"/>
      <c r="G17" s="22"/>
      <c r="H17" s="22"/>
      <c r="I17" s="12" t="s">
        <v>137</v>
      </c>
      <c r="J17" s="12" t="s">
        <v>51</v>
      </c>
      <c r="K17" s="12" t="s">
        <v>51</v>
      </c>
      <c r="L17" s="12" t="s">
        <v>51</v>
      </c>
      <c r="M17" s="12" t="s">
        <v>51</v>
      </c>
      <c r="N17" s="1" t="s">
        <v>51</v>
      </c>
    </row>
    <row r="18" spans="1:14" ht="30" customHeight="1" x14ac:dyDescent="0.3">
      <c r="A18" s="12" t="s">
        <v>142</v>
      </c>
      <c r="B18" s="12" t="s">
        <v>135</v>
      </c>
      <c r="C18" s="12" t="s">
        <v>140</v>
      </c>
      <c r="D18" s="12" t="s">
        <v>60</v>
      </c>
      <c r="E18" s="22"/>
      <c r="F18" s="22"/>
      <c r="G18" s="22"/>
      <c r="H18" s="22"/>
      <c r="I18" s="12" t="s">
        <v>141</v>
      </c>
      <c r="J18" s="12" t="s">
        <v>51</v>
      </c>
      <c r="K18" s="12" t="s">
        <v>51</v>
      </c>
      <c r="L18" s="12" t="s">
        <v>51</v>
      </c>
      <c r="M18" s="12" t="s">
        <v>51</v>
      </c>
      <c r="N18" s="1" t="s">
        <v>51</v>
      </c>
    </row>
    <row r="19" spans="1:14" ht="30" customHeight="1" x14ac:dyDescent="0.3">
      <c r="A19" s="12" t="s">
        <v>146</v>
      </c>
      <c r="B19" s="12" t="s">
        <v>135</v>
      </c>
      <c r="C19" s="12" t="s">
        <v>144</v>
      </c>
      <c r="D19" s="12" t="s">
        <v>60</v>
      </c>
      <c r="E19" s="22"/>
      <c r="F19" s="22"/>
      <c r="G19" s="22"/>
      <c r="H19" s="22"/>
      <c r="I19" s="12" t="s">
        <v>145</v>
      </c>
      <c r="J19" s="12" t="s">
        <v>51</v>
      </c>
      <c r="K19" s="12" t="s">
        <v>51</v>
      </c>
      <c r="L19" s="12" t="s">
        <v>51</v>
      </c>
      <c r="M19" s="12" t="s">
        <v>51</v>
      </c>
      <c r="N19" s="1" t="s">
        <v>51</v>
      </c>
    </row>
    <row r="20" spans="1:14" ht="30" customHeight="1" x14ac:dyDescent="0.3">
      <c r="A20" s="12" t="s">
        <v>151</v>
      </c>
      <c r="B20" s="12" t="s">
        <v>148</v>
      </c>
      <c r="C20" s="12" t="s">
        <v>149</v>
      </c>
      <c r="D20" s="12" t="s">
        <v>60</v>
      </c>
      <c r="E20" s="22"/>
      <c r="F20" s="22"/>
      <c r="G20" s="22"/>
      <c r="H20" s="22"/>
      <c r="I20" s="12" t="s">
        <v>150</v>
      </c>
      <c r="J20" s="12" t="s">
        <v>51</v>
      </c>
      <c r="K20" s="12" t="s">
        <v>51</v>
      </c>
      <c r="L20" s="12" t="s">
        <v>51</v>
      </c>
      <c r="M20" s="12" t="s">
        <v>51</v>
      </c>
      <c r="N20" s="1" t="s">
        <v>51</v>
      </c>
    </row>
    <row r="21" spans="1:14" ht="30" customHeight="1" x14ac:dyDescent="0.3">
      <c r="A21" s="12" t="s">
        <v>155</v>
      </c>
      <c r="B21" s="12" t="s">
        <v>148</v>
      </c>
      <c r="C21" s="12" t="s">
        <v>153</v>
      </c>
      <c r="D21" s="12" t="s">
        <v>60</v>
      </c>
      <c r="E21" s="22"/>
      <c r="F21" s="22"/>
      <c r="G21" s="22"/>
      <c r="H21" s="22"/>
      <c r="I21" s="12" t="s">
        <v>154</v>
      </c>
      <c r="J21" s="12" t="s">
        <v>51</v>
      </c>
      <c r="K21" s="12" t="s">
        <v>51</v>
      </c>
      <c r="L21" s="12" t="s">
        <v>51</v>
      </c>
      <c r="M21" s="12" t="s">
        <v>51</v>
      </c>
      <c r="N21" s="1" t="s">
        <v>51</v>
      </c>
    </row>
    <row r="22" spans="1:14" ht="30" customHeight="1" x14ac:dyDescent="0.3">
      <c r="A22" s="12" t="s">
        <v>159</v>
      </c>
      <c r="B22" s="12" t="s">
        <v>157</v>
      </c>
      <c r="C22" s="12" t="s">
        <v>153</v>
      </c>
      <c r="D22" s="12" t="s">
        <v>60</v>
      </c>
      <c r="E22" s="22"/>
      <c r="F22" s="22"/>
      <c r="G22" s="22"/>
      <c r="H22" s="22"/>
      <c r="I22" s="12" t="s">
        <v>158</v>
      </c>
      <c r="J22" s="12" t="s">
        <v>51</v>
      </c>
      <c r="K22" s="12" t="s">
        <v>51</v>
      </c>
      <c r="L22" s="12" t="s">
        <v>51</v>
      </c>
      <c r="M22" s="12" t="s">
        <v>51</v>
      </c>
      <c r="N22" s="1" t="s">
        <v>51</v>
      </c>
    </row>
    <row r="23" spans="1:14" ht="30" customHeight="1" x14ac:dyDescent="0.3">
      <c r="A23" s="12" t="s">
        <v>173</v>
      </c>
      <c r="B23" s="12" t="s">
        <v>169</v>
      </c>
      <c r="C23" s="12" t="s">
        <v>170</v>
      </c>
      <c r="D23" s="12" t="s">
        <v>171</v>
      </c>
      <c r="E23" s="22"/>
      <c r="F23" s="22"/>
      <c r="G23" s="22"/>
      <c r="H23" s="22"/>
      <c r="I23" s="12" t="s">
        <v>172</v>
      </c>
      <c r="J23" s="12" t="s">
        <v>51</v>
      </c>
      <c r="K23" s="12" t="s">
        <v>51</v>
      </c>
      <c r="L23" s="12" t="s">
        <v>51</v>
      </c>
      <c r="M23" s="12" t="s">
        <v>51</v>
      </c>
      <c r="N23" s="1" t="s">
        <v>51</v>
      </c>
    </row>
    <row r="24" spans="1:14" ht="30" customHeight="1" x14ac:dyDescent="0.3">
      <c r="A24" s="12" t="s">
        <v>178</v>
      </c>
      <c r="B24" s="12" t="s">
        <v>175</v>
      </c>
      <c r="C24" s="12" t="s">
        <v>176</v>
      </c>
      <c r="D24" s="12" t="s">
        <v>171</v>
      </c>
      <c r="E24" s="22"/>
      <c r="F24" s="22"/>
      <c r="G24" s="22"/>
      <c r="H24" s="22"/>
      <c r="I24" s="12" t="s">
        <v>177</v>
      </c>
      <c r="J24" s="12" t="s">
        <v>51</v>
      </c>
      <c r="K24" s="12" t="s">
        <v>51</v>
      </c>
      <c r="L24" s="12" t="s">
        <v>51</v>
      </c>
      <c r="M24" s="12" t="s">
        <v>51</v>
      </c>
      <c r="N24" s="1" t="s">
        <v>51</v>
      </c>
    </row>
    <row r="25" spans="1:14" ht="30" customHeight="1" x14ac:dyDescent="0.3">
      <c r="A25" s="12" t="s">
        <v>183</v>
      </c>
      <c r="B25" s="12" t="s">
        <v>180</v>
      </c>
      <c r="C25" s="12" t="s">
        <v>181</v>
      </c>
      <c r="D25" s="12" t="s">
        <v>60</v>
      </c>
      <c r="E25" s="22"/>
      <c r="F25" s="22"/>
      <c r="G25" s="22"/>
      <c r="H25" s="22"/>
      <c r="I25" s="12" t="s">
        <v>182</v>
      </c>
      <c r="J25" s="12" t="s">
        <v>51</v>
      </c>
      <c r="K25" s="12" t="s">
        <v>51</v>
      </c>
      <c r="L25" s="12" t="s">
        <v>51</v>
      </c>
      <c r="M25" s="12" t="s">
        <v>51</v>
      </c>
      <c r="N25" s="1" t="s">
        <v>51</v>
      </c>
    </row>
    <row r="26" spans="1:14" ht="30" customHeight="1" x14ac:dyDescent="0.3">
      <c r="A26" s="12" t="s">
        <v>188</v>
      </c>
      <c r="B26" s="12" t="s">
        <v>185</v>
      </c>
      <c r="C26" s="12" t="s">
        <v>186</v>
      </c>
      <c r="D26" s="12" t="s">
        <v>60</v>
      </c>
      <c r="E26" s="22"/>
      <c r="F26" s="22"/>
      <c r="G26" s="22"/>
      <c r="H26" s="22"/>
      <c r="I26" s="12" t="s">
        <v>187</v>
      </c>
      <c r="J26" s="12" t="s">
        <v>51</v>
      </c>
      <c r="K26" s="12" t="s">
        <v>51</v>
      </c>
      <c r="L26" s="12" t="s">
        <v>51</v>
      </c>
      <c r="M26" s="12" t="s">
        <v>51</v>
      </c>
      <c r="N26" s="1" t="s">
        <v>51</v>
      </c>
    </row>
    <row r="27" spans="1:14" ht="30" customHeight="1" x14ac:dyDescent="0.3">
      <c r="A27" s="12" t="s">
        <v>193</v>
      </c>
      <c r="B27" s="12" t="s">
        <v>190</v>
      </c>
      <c r="C27" s="12" t="s">
        <v>191</v>
      </c>
      <c r="D27" s="12" t="s">
        <v>171</v>
      </c>
      <c r="E27" s="22"/>
      <c r="F27" s="22"/>
      <c r="G27" s="22"/>
      <c r="H27" s="22"/>
      <c r="I27" s="12" t="s">
        <v>192</v>
      </c>
      <c r="J27" s="12" t="s">
        <v>51</v>
      </c>
      <c r="K27" s="12" t="s">
        <v>51</v>
      </c>
      <c r="L27" s="12" t="s">
        <v>51</v>
      </c>
      <c r="M27" s="12" t="s">
        <v>51</v>
      </c>
      <c r="N27" s="1" t="s">
        <v>51</v>
      </c>
    </row>
    <row r="28" spans="1:14" ht="30" customHeight="1" x14ac:dyDescent="0.3">
      <c r="A28" s="12" t="s">
        <v>200</v>
      </c>
      <c r="B28" s="12" t="s">
        <v>197</v>
      </c>
      <c r="C28" s="12" t="s">
        <v>198</v>
      </c>
      <c r="D28" s="12" t="s">
        <v>163</v>
      </c>
      <c r="E28" s="22"/>
      <c r="F28" s="22"/>
      <c r="G28" s="22"/>
      <c r="H28" s="22"/>
      <c r="I28" s="12" t="s">
        <v>199</v>
      </c>
      <c r="J28" s="12" t="s">
        <v>51</v>
      </c>
      <c r="K28" s="12" t="s">
        <v>51</v>
      </c>
      <c r="L28" s="12" t="s">
        <v>51</v>
      </c>
      <c r="M28" s="12" t="s">
        <v>51</v>
      </c>
      <c r="N28" s="1" t="s">
        <v>51</v>
      </c>
    </row>
    <row r="29" spans="1:14" ht="30" customHeight="1" x14ac:dyDescent="0.3">
      <c r="A29" s="12" t="s">
        <v>205</v>
      </c>
      <c r="B29" s="12" t="s">
        <v>202</v>
      </c>
      <c r="C29" s="12" t="s">
        <v>203</v>
      </c>
      <c r="D29" s="12" t="s">
        <v>163</v>
      </c>
      <c r="E29" s="22"/>
      <c r="F29" s="22"/>
      <c r="G29" s="22"/>
      <c r="H29" s="22"/>
      <c r="I29" s="12" t="s">
        <v>204</v>
      </c>
      <c r="J29" s="12" t="s">
        <v>51</v>
      </c>
      <c r="K29" s="12" t="s">
        <v>51</v>
      </c>
      <c r="L29" s="12" t="s">
        <v>51</v>
      </c>
      <c r="M29" s="12" t="s">
        <v>51</v>
      </c>
      <c r="N29" s="1" t="s">
        <v>51</v>
      </c>
    </row>
    <row r="30" spans="1:14" ht="30" customHeight="1" x14ac:dyDescent="0.3">
      <c r="A30" s="12" t="s">
        <v>210</v>
      </c>
      <c r="B30" s="12" t="s">
        <v>207</v>
      </c>
      <c r="C30" s="12" t="s">
        <v>208</v>
      </c>
      <c r="D30" s="12" t="s">
        <v>163</v>
      </c>
      <c r="E30" s="22"/>
      <c r="F30" s="22"/>
      <c r="G30" s="22"/>
      <c r="H30" s="22"/>
      <c r="I30" s="12" t="s">
        <v>209</v>
      </c>
      <c r="J30" s="12" t="s">
        <v>51</v>
      </c>
      <c r="K30" s="12" t="s">
        <v>51</v>
      </c>
      <c r="L30" s="12" t="s">
        <v>51</v>
      </c>
      <c r="M30" s="12" t="s">
        <v>51</v>
      </c>
      <c r="N30" s="1" t="s">
        <v>51</v>
      </c>
    </row>
    <row r="31" spans="1:14" ht="30" customHeight="1" x14ac:dyDescent="0.3">
      <c r="A31" s="12" t="s">
        <v>215</v>
      </c>
      <c r="B31" s="12" t="s">
        <v>212</v>
      </c>
      <c r="C31" s="12" t="s">
        <v>213</v>
      </c>
      <c r="D31" s="12" t="s">
        <v>163</v>
      </c>
      <c r="E31" s="22"/>
      <c r="F31" s="22"/>
      <c r="G31" s="22"/>
      <c r="H31" s="22"/>
      <c r="I31" s="12" t="s">
        <v>214</v>
      </c>
      <c r="J31" s="12" t="s">
        <v>51</v>
      </c>
      <c r="K31" s="12" t="s">
        <v>51</v>
      </c>
      <c r="L31" s="12" t="s">
        <v>51</v>
      </c>
      <c r="M31" s="12" t="s">
        <v>51</v>
      </c>
      <c r="N31" s="1" t="s">
        <v>51</v>
      </c>
    </row>
    <row r="32" spans="1:14" ht="30" customHeight="1" x14ac:dyDescent="0.3">
      <c r="A32" s="12" t="s">
        <v>229</v>
      </c>
      <c r="B32" s="12" t="s">
        <v>226</v>
      </c>
      <c r="C32" s="12" t="s">
        <v>227</v>
      </c>
      <c r="D32" s="12" t="s">
        <v>223</v>
      </c>
      <c r="E32" s="22"/>
      <c r="F32" s="22"/>
      <c r="G32" s="22"/>
      <c r="H32" s="22"/>
      <c r="I32" s="12" t="s">
        <v>228</v>
      </c>
      <c r="J32" s="12" t="s">
        <v>51</v>
      </c>
      <c r="K32" s="12" t="s">
        <v>51</v>
      </c>
      <c r="L32" s="12" t="s">
        <v>51</v>
      </c>
      <c r="M32" s="12" t="s">
        <v>51</v>
      </c>
      <c r="N32" s="1" t="s">
        <v>51</v>
      </c>
    </row>
    <row r="33" spans="1:14" ht="30" customHeight="1" x14ac:dyDescent="0.3">
      <c r="A33" s="12" t="s">
        <v>241</v>
      </c>
      <c r="B33" s="12" t="s">
        <v>239</v>
      </c>
      <c r="C33" s="12" t="s">
        <v>227</v>
      </c>
      <c r="D33" s="12" t="s">
        <v>223</v>
      </c>
      <c r="E33" s="22"/>
      <c r="F33" s="22"/>
      <c r="G33" s="22"/>
      <c r="H33" s="22"/>
      <c r="I33" s="12" t="s">
        <v>240</v>
      </c>
      <c r="J33" s="12" t="s">
        <v>51</v>
      </c>
      <c r="K33" s="12" t="s">
        <v>51</v>
      </c>
      <c r="L33" s="12" t="s">
        <v>51</v>
      </c>
      <c r="M33" s="12" t="s">
        <v>51</v>
      </c>
      <c r="N33" s="1" t="s">
        <v>51</v>
      </c>
    </row>
    <row r="34" spans="1:14" ht="30" customHeight="1" x14ac:dyDescent="0.3">
      <c r="A34" s="12" t="s">
        <v>250</v>
      </c>
      <c r="B34" s="12" t="s">
        <v>247</v>
      </c>
      <c r="C34" s="12" t="s">
        <v>248</v>
      </c>
      <c r="D34" s="12" t="s">
        <v>171</v>
      </c>
      <c r="E34" s="22"/>
      <c r="F34" s="22"/>
      <c r="G34" s="22"/>
      <c r="H34" s="22"/>
      <c r="I34" s="12" t="s">
        <v>249</v>
      </c>
      <c r="J34" s="12" t="s">
        <v>51</v>
      </c>
      <c r="K34" s="12" t="s">
        <v>51</v>
      </c>
      <c r="L34" s="12" t="s">
        <v>51</v>
      </c>
      <c r="M34" s="12" t="s">
        <v>51</v>
      </c>
      <c r="N34" s="1" t="s">
        <v>51</v>
      </c>
    </row>
    <row r="35" spans="1:14" ht="30" customHeight="1" x14ac:dyDescent="0.3">
      <c r="A35" s="12" t="s">
        <v>254</v>
      </c>
      <c r="B35" s="12" t="s">
        <v>252</v>
      </c>
      <c r="C35" s="12" t="s">
        <v>51</v>
      </c>
      <c r="D35" s="12" t="s">
        <v>171</v>
      </c>
      <c r="E35" s="22"/>
      <c r="F35" s="22"/>
      <c r="G35" s="22"/>
      <c r="H35" s="22"/>
      <c r="I35" s="12" t="s">
        <v>253</v>
      </c>
      <c r="J35" s="12" t="s">
        <v>51</v>
      </c>
      <c r="K35" s="12" t="s">
        <v>51</v>
      </c>
      <c r="L35" s="12" t="s">
        <v>51</v>
      </c>
      <c r="M35" s="12" t="s">
        <v>51</v>
      </c>
      <c r="N35" s="1" t="s">
        <v>51</v>
      </c>
    </row>
    <row r="36" spans="1:14" ht="30" customHeight="1" x14ac:dyDescent="0.3">
      <c r="A36" s="12" t="s">
        <v>265</v>
      </c>
      <c r="B36" s="12" t="s">
        <v>262</v>
      </c>
      <c r="C36" s="12" t="s">
        <v>263</v>
      </c>
      <c r="D36" s="12" t="s">
        <v>60</v>
      </c>
      <c r="E36" s="22"/>
      <c r="F36" s="22"/>
      <c r="G36" s="22"/>
      <c r="H36" s="22"/>
      <c r="I36" s="12" t="s">
        <v>264</v>
      </c>
      <c r="J36" s="12" t="s">
        <v>51</v>
      </c>
      <c r="K36" s="12" t="s">
        <v>51</v>
      </c>
      <c r="L36" s="12" t="s">
        <v>51</v>
      </c>
      <c r="M36" s="12" t="s">
        <v>51</v>
      </c>
      <c r="N36" s="1" t="s">
        <v>51</v>
      </c>
    </row>
    <row r="37" spans="1:14" ht="30" customHeight="1" x14ac:dyDescent="0.3">
      <c r="A37" s="12" t="s">
        <v>270</v>
      </c>
      <c r="B37" s="12" t="s">
        <v>267</v>
      </c>
      <c r="C37" s="12" t="s">
        <v>268</v>
      </c>
      <c r="D37" s="12" t="s">
        <v>171</v>
      </c>
      <c r="E37" s="22"/>
      <c r="F37" s="22"/>
      <c r="G37" s="22"/>
      <c r="H37" s="22"/>
      <c r="I37" s="12" t="s">
        <v>269</v>
      </c>
      <c r="J37" s="12" t="s">
        <v>51</v>
      </c>
      <c r="K37" s="12" t="s">
        <v>51</v>
      </c>
      <c r="L37" s="12" t="s">
        <v>51</v>
      </c>
      <c r="M37" s="12" t="s">
        <v>51</v>
      </c>
      <c r="N37" s="1" t="s">
        <v>51</v>
      </c>
    </row>
    <row r="38" spans="1:14" ht="30" customHeight="1" x14ac:dyDescent="0.3">
      <c r="A38" s="12" t="s">
        <v>277</v>
      </c>
      <c r="B38" s="12" t="s">
        <v>274</v>
      </c>
      <c r="C38" s="12" t="s">
        <v>275</v>
      </c>
      <c r="D38" s="12" t="s">
        <v>60</v>
      </c>
      <c r="E38" s="22"/>
      <c r="F38" s="22"/>
      <c r="G38" s="22"/>
      <c r="H38" s="22"/>
      <c r="I38" s="12" t="s">
        <v>276</v>
      </c>
      <c r="J38" s="12" t="s">
        <v>51</v>
      </c>
      <c r="K38" s="12" t="s">
        <v>51</v>
      </c>
      <c r="L38" s="12" t="s">
        <v>51</v>
      </c>
      <c r="M38" s="12" t="s">
        <v>51</v>
      </c>
      <c r="N38" s="1" t="s">
        <v>51</v>
      </c>
    </row>
    <row r="39" spans="1:14" ht="30" customHeight="1" x14ac:dyDescent="0.3">
      <c r="A39" s="12" t="s">
        <v>282</v>
      </c>
      <c r="B39" s="12" t="s">
        <v>279</v>
      </c>
      <c r="C39" s="12" t="s">
        <v>280</v>
      </c>
      <c r="D39" s="12" t="s">
        <v>60</v>
      </c>
      <c r="E39" s="22"/>
      <c r="F39" s="22"/>
      <c r="G39" s="22"/>
      <c r="H39" s="22"/>
      <c r="I39" s="12" t="s">
        <v>281</v>
      </c>
      <c r="J39" s="12" t="s">
        <v>51</v>
      </c>
      <c r="K39" s="12" t="s">
        <v>51</v>
      </c>
      <c r="L39" s="12" t="s">
        <v>51</v>
      </c>
      <c r="M39" s="12" t="s">
        <v>51</v>
      </c>
      <c r="N39" s="1" t="s">
        <v>51</v>
      </c>
    </row>
    <row r="40" spans="1:14" ht="30" customHeight="1" x14ac:dyDescent="0.3">
      <c r="A40" s="12" t="s">
        <v>308</v>
      </c>
      <c r="B40" s="12" t="s">
        <v>58</v>
      </c>
      <c r="C40" s="12" t="s">
        <v>306</v>
      </c>
      <c r="D40" s="12" t="s">
        <v>60</v>
      </c>
      <c r="E40" s="22"/>
      <c r="F40" s="22"/>
      <c r="G40" s="22"/>
      <c r="H40" s="22"/>
      <c r="I40" s="12" t="s">
        <v>307</v>
      </c>
      <c r="J40" s="12" t="s">
        <v>51</v>
      </c>
      <c r="K40" s="12" t="s">
        <v>51</v>
      </c>
      <c r="L40" s="12" t="s">
        <v>51</v>
      </c>
      <c r="M40" s="12" t="s">
        <v>51</v>
      </c>
      <c r="N40" s="1" t="s">
        <v>51</v>
      </c>
    </row>
    <row r="41" spans="1:14" ht="30" customHeight="1" x14ac:dyDescent="0.3">
      <c r="A41" s="12" t="s">
        <v>312</v>
      </c>
      <c r="B41" s="12" t="s">
        <v>310</v>
      </c>
      <c r="C41" s="12" t="s">
        <v>51</v>
      </c>
      <c r="D41" s="12" t="s">
        <v>60</v>
      </c>
      <c r="E41" s="22"/>
      <c r="F41" s="22"/>
      <c r="G41" s="22"/>
      <c r="H41" s="22"/>
      <c r="I41" s="12" t="s">
        <v>311</v>
      </c>
      <c r="J41" s="12" t="s">
        <v>51</v>
      </c>
      <c r="K41" s="12" t="s">
        <v>51</v>
      </c>
      <c r="L41" s="12" t="s">
        <v>51</v>
      </c>
      <c r="M41" s="12" t="s">
        <v>51</v>
      </c>
      <c r="N41" s="1" t="s">
        <v>51</v>
      </c>
    </row>
    <row r="42" spans="1:14" ht="30" customHeight="1" x14ac:dyDescent="0.3">
      <c r="A42" s="12" t="s">
        <v>348</v>
      </c>
      <c r="B42" s="12" t="s">
        <v>345</v>
      </c>
      <c r="C42" s="12" t="s">
        <v>346</v>
      </c>
      <c r="D42" s="12" t="s">
        <v>68</v>
      </c>
      <c r="E42" s="22"/>
      <c r="F42" s="22"/>
      <c r="G42" s="22"/>
      <c r="H42" s="22"/>
      <c r="I42" s="12" t="s">
        <v>347</v>
      </c>
      <c r="J42" s="12" t="s">
        <v>51</v>
      </c>
      <c r="K42" s="12" t="s">
        <v>51</v>
      </c>
      <c r="L42" s="12" t="s">
        <v>51</v>
      </c>
      <c r="M42" s="12" t="s">
        <v>51</v>
      </c>
      <c r="N42" s="1" t="s">
        <v>51</v>
      </c>
    </row>
    <row r="43" spans="1:14" ht="30" customHeight="1" x14ac:dyDescent="0.3">
      <c r="A43" s="12" t="s">
        <v>373</v>
      </c>
      <c r="B43" s="12" t="s">
        <v>370</v>
      </c>
      <c r="C43" s="12" t="s">
        <v>371</v>
      </c>
      <c r="D43" s="12" t="s">
        <v>60</v>
      </c>
      <c r="E43" s="22"/>
      <c r="F43" s="22"/>
      <c r="G43" s="22"/>
      <c r="H43" s="22"/>
      <c r="I43" s="12" t="s">
        <v>372</v>
      </c>
      <c r="J43" s="12" t="s">
        <v>51</v>
      </c>
      <c r="K43" s="12" t="s">
        <v>51</v>
      </c>
      <c r="L43" s="12" t="s">
        <v>51</v>
      </c>
      <c r="M43" s="12" t="s">
        <v>51</v>
      </c>
      <c r="N43" s="1" t="s">
        <v>51</v>
      </c>
    </row>
    <row r="44" spans="1:14" ht="30" customHeight="1" x14ac:dyDescent="0.3">
      <c r="A44" s="12" t="s">
        <v>393</v>
      </c>
      <c r="B44" s="12" t="s">
        <v>100</v>
      </c>
      <c r="C44" s="12" t="s">
        <v>391</v>
      </c>
      <c r="D44" s="12" t="s">
        <v>60</v>
      </c>
      <c r="E44" s="22"/>
      <c r="F44" s="22"/>
      <c r="G44" s="22"/>
      <c r="H44" s="22"/>
      <c r="I44" s="12" t="s">
        <v>392</v>
      </c>
      <c r="J44" s="12" t="s">
        <v>51</v>
      </c>
      <c r="K44" s="12" t="s">
        <v>51</v>
      </c>
      <c r="L44" s="12" t="s">
        <v>51</v>
      </c>
      <c r="M44" s="12" t="s">
        <v>51</v>
      </c>
      <c r="N44" s="1" t="s">
        <v>51</v>
      </c>
    </row>
    <row r="45" spans="1:14" ht="30" customHeight="1" x14ac:dyDescent="0.3">
      <c r="A45" s="12" t="s">
        <v>409</v>
      </c>
      <c r="B45" s="12" t="s">
        <v>406</v>
      </c>
      <c r="C45" s="12" t="s">
        <v>407</v>
      </c>
      <c r="D45" s="12" t="s">
        <v>60</v>
      </c>
      <c r="E45" s="22"/>
      <c r="F45" s="22"/>
      <c r="G45" s="22"/>
      <c r="H45" s="22"/>
      <c r="I45" s="12" t="s">
        <v>408</v>
      </c>
      <c r="J45" s="12" t="s">
        <v>51</v>
      </c>
      <c r="K45" s="12" t="s">
        <v>51</v>
      </c>
      <c r="L45" s="12" t="s">
        <v>51</v>
      </c>
      <c r="M45" s="12" t="s">
        <v>51</v>
      </c>
      <c r="N45" s="1" t="s">
        <v>51</v>
      </c>
    </row>
    <row r="46" spans="1:14" ht="30" customHeight="1" x14ac:dyDescent="0.3">
      <c r="A46" s="12" t="s">
        <v>530</v>
      </c>
      <c r="B46" s="12" t="s">
        <v>527</v>
      </c>
      <c r="C46" s="12" t="s">
        <v>528</v>
      </c>
      <c r="D46" s="12" t="s">
        <v>357</v>
      </c>
      <c r="E46" s="22"/>
      <c r="F46" s="22"/>
      <c r="G46" s="22"/>
      <c r="H46" s="22"/>
      <c r="I46" s="12" t="s">
        <v>529</v>
      </c>
      <c r="J46" s="12" t="s">
        <v>51</v>
      </c>
      <c r="K46" s="12" t="s">
        <v>51</v>
      </c>
      <c r="L46" s="12" t="s">
        <v>51</v>
      </c>
      <c r="M46" s="12" t="s">
        <v>51</v>
      </c>
      <c r="N46" s="1" t="s">
        <v>51</v>
      </c>
    </row>
    <row r="47" spans="1:14" ht="30" customHeight="1" x14ac:dyDescent="0.3">
      <c r="A47" s="12" t="s">
        <v>544</v>
      </c>
      <c r="B47" s="12" t="s">
        <v>527</v>
      </c>
      <c r="C47" s="12" t="s">
        <v>542</v>
      </c>
      <c r="D47" s="12" t="s">
        <v>357</v>
      </c>
      <c r="E47" s="22"/>
      <c r="F47" s="22"/>
      <c r="G47" s="22"/>
      <c r="H47" s="22"/>
      <c r="I47" s="12" t="s">
        <v>543</v>
      </c>
      <c r="J47" s="12" t="s">
        <v>51</v>
      </c>
      <c r="K47" s="12" t="s">
        <v>51</v>
      </c>
      <c r="L47" s="12" t="s">
        <v>51</v>
      </c>
      <c r="M47" s="12" t="s">
        <v>51</v>
      </c>
      <c r="N47" s="1" t="s">
        <v>51</v>
      </c>
    </row>
    <row r="48" spans="1:14" ht="30" customHeight="1" x14ac:dyDescent="0.3">
      <c r="A48" s="12" t="s">
        <v>549</v>
      </c>
      <c r="B48" s="12" t="s">
        <v>546</v>
      </c>
      <c r="C48" s="12" t="s">
        <v>547</v>
      </c>
      <c r="D48" s="12" t="s">
        <v>60</v>
      </c>
      <c r="E48" s="22"/>
      <c r="F48" s="22"/>
      <c r="G48" s="22"/>
      <c r="H48" s="22"/>
      <c r="I48" s="12" t="s">
        <v>548</v>
      </c>
      <c r="J48" s="12" t="s">
        <v>51</v>
      </c>
      <c r="K48" s="12" t="s">
        <v>51</v>
      </c>
      <c r="L48" s="12" t="s">
        <v>51</v>
      </c>
      <c r="M48" s="12" t="s">
        <v>51</v>
      </c>
      <c r="N48" s="1" t="s">
        <v>51</v>
      </c>
    </row>
    <row r="49" spans="1:14" ht="30" customHeight="1" x14ac:dyDescent="0.3">
      <c r="A49" s="12" t="s">
        <v>554</v>
      </c>
      <c r="B49" s="12" t="s">
        <v>551</v>
      </c>
      <c r="C49" s="12" t="s">
        <v>552</v>
      </c>
      <c r="D49" s="12" t="s">
        <v>60</v>
      </c>
      <c r="E49" s="22"/>
      <c r="F49" s="22"/>
      <c r="G49" s="22"/>
      <c r="H49" s="22"/>
      <c r="I49" s="12" t="s">
        <v>553</v>
      </c>
      <c r="J49" s="12" t="s">
        <v>51</v>
      </c>
      <c r="K49" s="12" t="s">
        <v>51</v>
      </c>
      <c r="L49" s="12" t="s">
        <v>51</v>
      </c>
      <c r="M49" s="12" t="s">
        <v>51</v>
      </c>
      <c r="N49" s="1" t="s">
        <v>51</v>
      </c>
    </row>
    <row r="50" spans="1:14" ht="30" customHeight="1" x14ac:dyDescent="0.3">
      <c r="A50" s="12" t="s">
        <v>559</v>
      </c>
      <c r="B50" s="12" t="s">
        <v>556</v>
      </c>
      <c r="C50" s="12" t="s">
        <v>557</v>
      </c>
      <c r="D50" s="12" t="s">
        <v>60</v>
      </c>
      <c r="E50" s="22"/>
      <c r="F50" s="22"/>
      <c r="G50" s="22"/>
      <c r="H50" s="22"/>
      <c r="I50" s="12" t="s">
        <v>558</v>
      </c>
      <c r="J50" s="12" t="s">
        <v>51</v>
      </c>
      <c r="K50" s="12" t="s">
        <v>51</v>
      </c>
      <c r="L50" s="12" t="s">
        <v>51</v>
      </c>
      <c r="M50" s="12" t="s">
        <v>51</v>
      </c>
      <c r="N50" s="1" t="s">
        <v>51</v>
      </c>
    </row>
    <row r="51" spans="1:14" ht="30" customHeight="1" x14ac:dyDescent="0.3">
      <c r="A51" s="12" t="s">
        <v>564</v>
      </c>
      <c r="B51" s="12" t="s">
        <v>561</v>
      </c>
      <c r="C51" s="12" t="s">
        <v>562</v>
      </c>
      <c r="D51" s="12" t="s">
        <v>60</v>
      </c>
      <c r="E51" s="22"/>
      <c r="F51" s="22"/>
      <c r="G51" s="22"/>
      <c r="H51" s="22"/>
      <c r="I51" s="12" t="s">
        <v>563</v>
      </c>
      <c r="J51" s="12" t="s">
        <v>51</v>
      </c>
      <c r="K51" s="12" t="s">
        <v>51</v>
      </c>
      <c r="L51" s="12" t="s">
        <v>51</v>
      </c>
      <c r="M51" s="12" t="s">
        <v>51</v>
      </c>
      <c r="N51" s="1" t="s">
        <v>51</v>
      </c>
    </row>
    <row r="52" spans="1:14" ht="30" customHeight="1" x14ac:dyDescent="0.3">
      <c r="A52" s="12" t="s">
        <v>751</v>
      </c>
      <c r="B52" s="12" t="s">
        <v>748</v>
      </c>
      <c r="C52" s="12" t="s">
        <v>749</v>
      </c>
      <c r="D52" s="12" t="s">
        <v>60</v>
      </c>
      <c r="E52" s="22"/>
      <c r="F52" s="22"/>
      <c r="G52" s="22"/>
      <c r="H52" s="22"/>
      <c r="I52" s="12" t="s">
        <v>750</v>
      </c>
      <c r="J52" s="12" t="s">
        <v>51</v>
      </c>
      <c r="K52" s="12" t="s">
        <v>51</v>
      </c>
      <c r="L52" s="12" t="s">
        <v>51</v>
      </c>
      <c r="M52" s="12" t="s">
        <v>51</v>
      </c>
      <c r="N52" s="1" t="s">
        <v>51</v>
      </c>
    </row>
    <row r="53" spans="1:14" ht="30" customHeight="1" x14ac:dyDescent="0.3">
      <c r="A53" s="12" t="s">
        <v>757</v>
      </c>
      <c r="B53" s="12" t="s">
        <v>754</v>
      </c>
      <c r="C53" s="12" t="s">
        <v>755</v>
      </c>
      <c r="D53" s="12" t="s">
        <v>60</v>
      </c>
      <c r="E53" s="22"/>
      <c r="F53" s="22"/>
      <c r="G53" s="22"/>
      <c r="H53" s="22"/>
      <c r="I53" s="12" t="s">
        <v>756</v>
      </c>
      <c r="J53" s="12" t="s">
        <v>51</v>
      </c>
      <c r="K53" s="12" t="s">
        <v>51</v>
      </c>
      <c r="L53" s="12" t="s">
        <v>51</v>
      </c>
      <c r="M53" s="12" t="s">
        <v>51</v>
      </c>
      <c r="N53" s="1" t="s">
        <v>51</v>
      </c>
    </row>
    <row r="54" spans="1:14" ht="30" customHeight="1" x14ac:dyDescent="0.3">
      <c r="A54" s="12" t="s">
        <v>573</v>
      </c>
      <c r="B54" s="12" t="s">
        <v>570</v>
      </c>
      <c r="C54" s="12" t="s">
        <v>571</v>
      </c>
      <c r="D54" s="12" t="s">
        <v>60</v>
      </c>
      <c r="E54" s="22"/>
      <c r="F54" s="22"/>
      <c r="G54" s="22"/>
      <c r="H54" s="22"/>
      <c r="I54" s="12" t="s">
        <v>572</v>
      </c>
      <c r="J54" s="12" t="s">
        <v>51</v>
      </c>
      <c r="K54" s="12" t="s">
        <v>51</v>
      </c>
      <c r="L54" s="12" t="s">
        <v>51</v>
      </c>
      <c r="M54" s="12" t="s">
        <v>51</v>
      </c>
      <c r="N54" s="1" t="s">
        <v>51</v>
      </c>
    </row>
    <row r="55" spans="1:14" ht="30" customHeight="1" x14ac:dyDescent="0.3">
      <c r="A55" s="12" t="s">
        <v>586</v>
      </c>
      <c r="B55" s="12" t="s">
        <v>527</v>
      </c>
      <c r="C55" s="12" t="s">
        <v>584</v>
      </c>
      <c r="D55" s="12" t="s">
        <v>357</v>
      </c>
      <c r="E55" s="22"/>
      <c r="F55" s="22"/>
      <c r="G55" s="22"/>
      <c r="H55" s="22"/>
      <c r="I55" s="12" t="s">
        <v>585</v>
      </c>
      <c r="J55" s="12" t="s">
        <v>51</v>
      </c>
      <c r="K55" s="12" t="s">
        <v>51</v>
      </c>
      <c r="L55" s="12" t="s">
        <v>51</v>
      </c>
      <c r="M55" s="12" t="s">
        <v>51</v>
      </c>
      <c r="N55" s="1" t="s">
        <v>51</v>
      </c>
    </row>
    <row r="56" spans="1:14" ht="30" customHeight="1" x14ac:dyDescent="0.3">
      <c r="A56" s="12" t="s">
        <v>615</v>
      </c>
      <c r="B56" s="12" t="s">
        <v>612</v>
      </c>
      <c r="C56" s="12" t="s">
        <v>613</v>
      </c>
      <c r="D56" s="12" t="s">
        <v>223</v>
      </c>
      <c r="E56" s="22"/>
      <c r="F56" s="22"/>
      <c r="G56" s="22"/>
      <c r="H56" s="22"/>
      <c r="I56" s="12" t="s">
        <v>614</v>
      </c>
      <c r="J56" s="12" t="s">
        <v>51</v>
      </c>
      <c r="K56" s="12" t="s">
        <v>51</v>
      </c>
      <c r="L56" s="12" t="s">
        <v>51</v>
      </c>
      <c r="M56" s="12" t="s">
        <v>51</v>
      </c>
      <c r="N56" s="1" t="s">
        <v>51</v>
      </c>
    </row>
    <row r="57" spans="1:14" ht="30" customHeight="1" x14ac:dyDescent="0.3">
      <c r="A57" s="12" t="s">
        <v>639</v>
      </c>
      <c r="B57" s="12" t="s">
        <v>637</v>
      </c>
      <c r="C57" s="12" t="s">
        <v>227</v>
      </c>
      <c r="D57" s="12" t="s">
        <v>171</v>
      </c>
      <c r="E57" s="22"/>
      <c r="F57" s="22"/>
      <c r="G57" s="22"/>
      <c r="H57" s="22"/>
      <c r="I57" s="12" t="s">
        <v>638</v>
      </c>
      <c r="J57" s="12" t="s">
        <v>51</v>
      </c>
      <c r="K57" s="12" t="s">
        <v>51</v>
      </c>
      <c r="L57" s="12" t="s">
        <v>51</v>
      </c>
      <c r="M57" s="12" t="s">
        <v>51</v>
      </c>
      <c r="N57" s="1" t="s">
        <v>51</v>
      </c>
    </row>
    <row r="58" spans="1:14" ht="30" customHeight="1" x14ac:dyDescent="0.3">
      <c r="A58" s="12" t="s">
        <v>663</v>
      </c>
      <c r="B58" s="12" t="s">
        <v>660</v>
      </c>
      <c r="C58" s="12" t="s">
        <v>661</v>
      </c>
      <c r="D58" s="12" t="s">
        <v>60</v>
      </c>
      <c r="E58" s="22"/>
      <c r="F58" s="22"/>
      <c r="G58" s="22"/>
      <c r="H58" s="22"/>
      <c r="I58" s="12" t="s">
        <v>662</v>
      </c>
      <c r="J58" s="12" t="s">
        <v>51</v>
      </c>
      <c r="K58" s="12" t="s">
        <v>51</v>
      </c>
      <c r="L58" s="12" t="s">
        <v>51</v>
      </c>
      <c r="M58" s="12" t="s">
        <v>51</v>
      </c>
      <c r="N58" s="1" t="s">
        <v>51</v>
      </c>
    </row>
    <row r="59" spans="1:14" ht="30" customHeight="1" x14ac:dyDescent="0.3">
      <c r="A59" s="12" t="s">
        <v>668</v>
      </c>
      <c r="B59" s="12" t="s">
        <v>665</v>
      </c>
      <c r="C59" s="12" t="s">
        <v>666</v>
      </c>
      <c r="D59" s="12" t="s">
        <v>60</v>
      </c>
      <c r="E59" s="22"/>
      <c r="F59" s="22"/>
      <c r="G59" s="22"/>
      <c r="H59" s="22"/>
      <c r="I59" s="12" t="s">
        <v>667</v>
      </c>
      <c r="J59" s="12" t="s">
        <v>51</v>
      </c>
      <c r="K59" s="12" t="s">
        <v>51</v>
      </c>
      <c r="L59" s="12" t="s">
        <v>51</v>
      </c>
      <c r="M59" s="12" t="s">
        <v>51</v>
      </c>
      <c r="N59" s="1" t="s">
        <v>51</v>
      </c>
    </row>
    <row r="60" spans="1:14" ht="30" customHeight="1" x14ac:dyDescent="0.3">
      <c r="A60" s="12" t="s">
        <v>673</v>
      </c>
      <c r="B60" s="12" t="s">
        <v>670</v>
      </c>
      <c r="C60" s="12" t="s">
        <v>671</v>
      </c>
      <c r="D60" s="12" t="s">
        <v>60</v>
      </c>
      <c r="E60" s="22"/>
      <c r="F60" s="22"/>
      <c r="G60" s="22"/>
      <c r="H60" s="22"/>
      <c r="I60" s="12" t="s">
        <v>672</v>
      </c>
      <c r="J60" s="12" t="s">
        <v>51</v>
      </c>
      <c r="K60" s="12" t="s">
        <v>51</v>
      </c>
      <c r="L60" s="12" t="s">
        <v>51</v>
      </c>
      <c r="M60" s="12" t="s">
        <v>51</v>
      </c>
      <c r="N60" s="1" t="s">
        <v>51</v>
      </c>
    </row>
    <row r="61" spans="1:14" ht="30" customHeight="1" x14ac:dyDescent="0.3">
      <c r="A61" s="12" t="s">
        <v>678</v>
      </c>
      <c r="B61" s="12" t="s">
        <v>675</v>
      </c>
      <c r="C61" s="12" t="s">
        <v>676</v>
      </c>
      <c r="D61" s="12" t="s">
        <v>60</v>
      </c>
      <c r="E61" s="22"/>
      <c r="F61" s="22"/>
      <c r="G61" s="22"/>
      <c r="H61" s="22"/>
      <c r="I61" s="12" t="s">
        <v>677</v>
      </c>
      <c r="J61" s="12" t="s">
        <v>51</v>
      </c>
      <c r="K61" s="12" t="s">
        <v>51</v>
      </c>
      <c r="L61" s="12" t="s">
        <v>51</v>
      </c>
      <c r="M61" s="12" t="s">
        <v>51</v>
      </c>
      <c r="N61" s="1" t="s">
        <v>51</v>
      </c>
    </row>
    <row r="62" spans="1:14" ht="30" customHeight="1" x14ac:dyDescent="0.3">
      <c r="A62" s="12" t="s">
        <v>683</v>
      </c>
      <c r="B62" s="12" t="s">
        <v>660</v>
      </c>
      <c r="C62" s="12" t="s">
        <v>681</v>
      </c>
      <c r="D62" s="12" t="s">
        <v>60</v>
      </c>
      <c r="E62" s="22"/>
      <c r="F62" s="22"/>
      <c r="G62" s="22"/>
      <c r="H62" s="22"/>
      <c r="I62" s="12" t="s">
        <v>682</v>
      </c>
      <c r="J62" s="12" t="s">
        <v>51</v>
      </c>
      <c r="K62" s="12" t="s">
        <v>51</v>
      </c>
      <c r="L62" s="12" t="s">
        <v>51</v>
      </c>
      <c r="M62" s="12" t="s">
        <v>51</v>
      </c>
      <c r="N62" s="1" t="s">
        <v>51</v>
      </c>
    </row>
    <row r="63" spans="1:14" ht="30" customHeight="1" x14ac:dyDescent="0.3">
      <c r="A63" s="12" t="s">
        <v>687</v>
      </c>
      <c r="B63" s="12" t="s">
        <v>665</v>
      </c>
      <c r="C63" s="12" t="s">
        <v>685</v>
      </c>
      <c r="D63" s="12" t="s">
        <v>60</v>
      </c>
      <c r="E63" s="22"/>
      <c r="F63" s="22"/>
      <c r="G63" s="22"/>
      <c r="H63" s="22"/>
      <c r="I63" s="12" t="s">
        <v>686</v>
      </c>
      <c r="J63" s="12" t="s">
        <v>51</v>
      </c>
      <c r="K63" s="12" t="s">
        <v>51</v>
      </c>
      <c r="L63" s="12" t="s">
        <v>51</v>
      </c>
      <c r="M63" s="12" t="s">
        <v>51</v>
      </c>
      <c r="N63" s="1" t="s">
        <v>51</v>
      </c>
    </row>
    <row r="64" spans="1:14" ht="30" customHeight="1" x14ac:dyDescent="0.3">
      <c r="A64" s="12" t="s">
        <v>692</v>
      </c>
      <c r="B64" s="12" t="s">
        <v>689</v>
      </c>
      <c r="C64" s="12" t="s">
        <v>690</v>
      </c>
      <c r="D64" s="12" t="s">
        <v>60</v>
      </c>
      <c r="E64" s="22"/>
      <c r="F64" s="22"/>
      <c r="G64" s="22"/>
      <c r="H64" s="22"/>
      <c r="I64" s="12" t="s">
        <v>691</v>
      </c>
      <c r="J64" s="12" t="s">
        <v>51</v>
      </c>
      <c r="K64" s="12" t="s">
        <v>51</v>
      </c>
      <c r="L64" s="12" t="s">
        <v>51</v>
      </c>
      <c r="M64" s="12" t="s">
        <v>51</v>
      </c>
      <c r="N64" s="1" t="s">
        <v>51</v>
      </c>
    </row>
    <row r="65" spans="1:14" ht="30" customHeight="1" x14ac:dyDescent="0.3">
      <c r="A65" s="12" t="s">
        <v>697</v>
      </c>
      <c r="B65" s="12" t="s">
        <v>694</v>
      </c>
      <c r="C65" s="12" t="s">
        <v>695</v>
      </c>
      <c r="D65" s="12" t="s">
        <v>60</v>
      </c>
      <c r="E65" s="22"/>
      <c r="F65" s="22"/>
      <c r="G65" s="22"/>
      <c r="H65" s="22"/>
      <c r="I65" s="12" t="s">
        <v>696</v>
      </c>
      <c r="J65" s="12" t="s">
        <v>51</v>
      </c>
      <c r="K65" s="12" t="s">
        <v>51</v>
      </c>
      <c r="L65" s="12" t="s">
        <v>51</v>
      </c>
      <c r="M65" s="12" t="s">
        <v>51</v>
      </c>
      <c r="N65" s="1" t="s">
        <v>51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BE00-1E8C-49BC-B8E4-E4D463573349}">
  <sheetPr>
    <pageSetUpPr fitToPage="1"/>
  </sheetPr>
  <dimension ref="A1:AZ390"/>
  <sheetViews>
    <sheetView view="pageBreakPreview" zoomScale="60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H29" sqref="H2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963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94" t="s">
        <v>1</v>
      </c>
      <c r="B2" s="94" t="s">
        <v>2</v>
      </c>
      <c r="C2" s="94" t="s">
        <v>3</v>
      </c>
      <c r="D2" s="94" t="s">
        <v>4</v>
      </c>
      <c r="E2" s="94" t="s">
        <v>5</v>
      </c>
      <c r="F2" s="94"/>
      <c r="G2" s="94" t="s">
        <v>8</v>
      </c>
      <c r="H2" s="94"/>
      <c r="I2" s="94" t="s">
        <v>9</v>
      </c>
      <c r="J2" s="94"/>
      <c r="K2" s="94" t="s">
        <v>10</v>
      </c>
      <c r="L2" s="94"/>
      <c r="M2" s="94" t="s">
        <v>11</v>
      </c>
      <c r="N2" s="89" t="s">
        <v>296</v>
      </c>
      <c r="O2" s="89" t="s">
        <v>19</v>
      </c>
      <c r="P2" s="89" t="s">
        <v>21</v>
      </c>
      <c r="Q2" s="89" t="s">
        <v>22</v>
      </c>
      <c r="R2" s="89" t="s">
        <v>23</v>
      </c>
      <c r="S2" s="89" t="s">
        <v>24</v>
      </c>
      <c r="T2" s="89" t="s">
        <v>25</v>
      </c>
      <c r="U2" s="89" t="s">
        <v>26</v>
      </c>
      <c r="V2" s="89" t="s">
        <v>27</v>
      </c>
      <c r="W2" s="89" t="s">
        <v>28</v>
      </c>
      <c r="X2" s="89" t="s">
        <v>29</v>
      </c>
      <c r="Y2" s="89" t="s">
        <v>30</v>
      </c>
      <c r="Z2" s="89" t="s">
        <v>31</v>
      </c>
      <c r="AA2" s="89" t="s">
        <v>32</v>
      </c>
      <c r="AB2" s="89" t="s">
        <v>33</v>
      </c>
      <c r="AC2" s="89" t="s">
        <v>34</v>
      </c>
      <c r="AD2" s="89" t="s">
        <v>35</v>
      </c>
      <c r="AE2" s="89" t="s">
        <v>36</v>
      </c>
      <c r="AF2" s="89" t="s">
        <v>37</v>
      </c>
      <c r="AG2" s="89" t="s">
        <v>38</v>
      </c>
      <c r="AH2" s="89" t="s">
        <v>39</v>
      </c>
      <c r="AI2" s="89" t="s">
        <v>40</v>
      </c>
      <c r="AJ2" s="89" t="s">
        <v>41</v>
      </c>
      <c r="AK2" s="89" t="s">
        <v>42</v>
      </c>
      <c r="AL2" s="89" t="s">
        <v>43</v>
      </c>
      <c r="AM2" s="89" t="s">
        <v>44</v>
      </c>
      <c r="AN2" s="89" t="s">
        <v>45</v>
      </c>
      <c r="AO2" s="89" t="s">
        <v>46</v>
      </c>
      <c r="AP2" s="89" t="s">
        <v>297</v>
      </c>
      <c r="AQ2" s="89" t="s">
        <v>298</v>
      </c>
      <c r="AR2" s="89" t="s">
        <v>299</v>
      </c>
      <c r="AS2" s="89" t="s">
        <v>300</v>
      </c>
      <c r="AT2" s="89" t="s">
        <v>301</v>
      </c>
      <c r="AU2" s="89" t="s">
        <v>302</v>
      </c>
      <c r="AV2" s="89" t="s">
        <v>47</v>
      </c>
      <c r="AW2" s="89" t="s">
        <v>303</v>
      </c>
      <c r="AX2" s="1" t="s">
        <v>295</v>
      </c>
      <c r="AY2" s="1" t="s">
        <v>20</v>
      </c>
      <c r="AZ2" s="1" t="s">
        <v>304</v>
      </c>
    </row>
    <row r="3" spans="1:52" ht="30" customHeight="1" x14ac:dyDescent="0.3">
      <c r="A3" s="94"/>
      <c r="B3" s="94"/>
      <c r="C3" s="94"/>
      <c r="D3" s="94"/>
      <c r="E3" s="27" t="s">
        <v>6</v>
      </c>
      <c r="F3" s="27" t="s">
        <v>7</v>
      </c>
      <c r="G3" s="27" t="s">
        <v>6</v>
      </c>
      <c r="H3" s="27" t="s">
        <v>7</v>
      </c>
      <c r="I3" s="27" t="s">
        <v>6</v>
      </c>
      <c r="J3" s="27" t="s">
        <v>7</v>
      </c>
      <c r="K3" s="27" t="s">
        <v>6</v>
      </c>
      <c r="L3" s="27" t="s">
        <v>7</v>
      </c>
      <c r="M3" s="94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</row>
    <row r="4" spans="1:52" ht="30" customHeight="1" x14ac:dyDescent="0.3">
      <c r="A4" s="15" t="s">
        <v>305</v>
      </c>
      <c r="B4" s="16"/>
      <c r="C4" s="16"/>
      <c r="D4" s="16"/>
      <c r="E4" s="20"/>
      <c r="F4" s="23"/>
      <c r="G4" s="20"/>
      <c r="H4" s="23"/>
      <c r="I4" s="20"/>
      <c r="J4" s="23"/>
      <c r="K4" s="20"/>
      <c r="L4" s="23"/>
      <c r="M4" s="17"/>
      <c r="N4" s="1" t="s">
        <v>62</v>
      </c>
    </row>
    <row r="5" spans="1:52" ht="30" customHeight="1" x14ac:dyDescent="0.3">
      <c r="A5" s="18" t="s">
        <v>58</v>
      </c>
      <c r="B5" s="18" t="s">
        <v>306</v>
      </c>
      <c r="C5" s="18" t="s">
        <v>60</v>
      </c>
      <c r="D5" s="19">
        <v>1</v>
      </c>
      <c r="E5" s="21"/>
      <c r="F5" s="24"/>
      <c r="G5" s="21"/>
      <c r="H5" s="24"/>
      <c r="I5" s="21"/>
      <c r="J5" s="24"/>
      <c r="K5" s="21"/>
      <c r="L5" s="24"/>
      <c r="M5" s="18" t="s">
        <v>307</v>
      </c>
      <c r="N5" s="1" t="s">
        <v>62</v>
      </c>
      <c r="O5" s="1" t="s">
        <v>308</v>
      </c>
      <c r="P5" s="1" t="s">
        <v>63</v>
      </c>
      <c r="Q5" s="1" t="s">
        <v>64</v>
      </c>
      <c r="R5" s="1" t="s">
        <v>64</v>
      </c>
      <c r="AV5" s="1" t="s">
        <v>51</v>
      </c>
      <c r="AW5" s="1" t="s">
        <v>309</v>
      </c>
      <c r="AX5" s="1" t="s">
        <v>51</v>
      </c>
      <c r="AY5" s="1" t="s">
        <v>51</v>
      </c>
      <c r="AZ5" s="1" t="s">
        <v>51</v>
      </c>
    </row>
    <row r="6" spans="1:52" ht="30" customHeight="1" x14ac:dyDescent="0.3">
      <c r="A6" s="18" t="s">
        <v>310</v>
      </c>
      <c r="B6" s="18" t="s">
        <v>51</v>
      </c>
      <c r="C6" s="18" t="s">
        <v>60</v>
      </c>
      <c r="D6" s="19">
        <v>1</v>
      </c>
      <c r="E6" s="21"/>
      <c r="F6" s="24"/>
      <c r="G6" s="21"/>
      <c r="H6" s="24"/>
      <c r="I6" s="21"/>
      <c r="J6" s="24"/>
      <c r="K6" s="21"/>
      <c r="L6" s="24"/>
      <c r="M6" s="18" t="s">
        <v>311</v>
      </c>
      <c r="N6" s="1" t="s">
        <v>62</v>
      </c>
      <c r="O6" s="1" t="s">
        <v>312</v>
      </c>
      <c r="P6" s="1" t="s">
        <v>63</v>
      </c>
      <c r="Q6" s="1" t="s">
        <v>64</v>
      </c>
      <c r="R6" s="1" t="s">
        <v>64</v>
      </c>
      <c r="AV6" s="1" t="s">
        <v>51</v>
      </c>
      <c r="AW6" s="1" t="s">
        <v>313</v>
      </c>
      <c r="AX6" s="1" t="s">
        <v>51</v>
      </c>
      <c r="AY6" s="1" t="s">
        <v>51</v>
      </c>
      <c r="AZ6" s="1" t="s">
        <v>51</v>
      </c>
    </row>
    <row r="7" spans="1:52" ht="30" customHeight="1" x14ac:dyDescent="0.3">
      <c r="A7" s="18" t="s">
        <v>314</v>
      </c>
      <c r="B7" s="18" t="s">
        <v>51</v>
      </c>
      <c r="C7" s="18" t="s">
        <v>51</v>
      </c>
      <c r="D7" s="19"/>
      <c r="E7" s="21"/>
      <c r="F7" s="24"/>
      <c r="G7" s="21"/>
      <c r="H7" s="24"/>
      <c r="I7" s="21"/>
      <c r="J7" s="24"/>
      <c r="K7" s="21"/>
      <c r="L7" s="24"/>
      <c r="M7" s="18" t="s">
        <v>51</v>
      </c>
      <c r="N7" s="1" t="s">
        <v>78</v>
      </c>
      <c r="O7" s="1" t="s">
        <v>78</v>
      </c>
      <c r="P7" s="1" t="s">
        <v>51</v>
      </c>
      <c r="Q7" s="1" t="s">
        <v>51</v>
      </c>
      <c r="R7" s="1" t="s">
        <v>51</v>
      </c>
      <c r="AV7" s="1" t="s">
        <v>51</v>
      </c>
      <c r="AW7" s="1" t="s">
        <v>51</v>
      </c>
      <c r="AX7" s="1" t="s">
        <v>51</v>
      </c>
      <c r="AY7" s="1" t="s">
        <v>51</v>
      </c>
      <c r="AZ7" s="1" t="s">
        <v>51</v>
      </c>
    </row>
    <row r="8" spans="1:52" ht="30" customHeight="1" x14ac:dyDescent="0.3">
      <c r="A8" s="19"/>
      <c r="B8" s="19"/>
      <c r="C8" s="19"/>
      <c r="D8" s="19"/>
      <c r="E8" s="21"/>
      <c r="F8" s="24"/>
      <c r="G8" s="21"/>
      <c r="H8" s="24"/>
      <c r="I8" s="21"/>
      <c r="J8" s="24"/>
      <c r="K8" s="21"/>
      <c r="L8" s="24"/>
      <c r="M8" s="19"/>
    </row>
    <row r="9" spans="1:52" ht="30" customHeight="1" x14ac:dyDescent="0.3">
      <c r="A9" s="15" t="s">
        <v>315</v>
      </c>
      <c r="B9" s="16"/>
      <c r="C9" s="16"/>
      <c r="D9" s="16"/>
      <c r="E9" s="20"/>
      <c r="F9" s="23"/>
      <c r="G9" s="20"/>
      <c r="H9" s="23"/>
      <c r="I9" s="20"/>
      <c r="J9" s="23"/>
      <c r="K9" s="20"/>
      <c r="L9" s="23"/>
      <c r="M9" s="17"/>
      <c r="N9" s="1" t="s">
        <v>70</v>
      </c>
    </row>
    <row r="10" spans="1:52" ht="30" customHeight="1" x14ac:dyDescent="0.3">
      <c r="A10" s="18" t="s">
        <v>316</v>
      </c>
      <c r="B10" s="18" t="s">
        <v>317</v>
      </c>
      <c r="C10" s="18" t="s">
        <v>233</v>
      </c>
      <c r="D10" s="19">
        <v>0.12</v>
      </c>
      <c r="E10" s="21"/>
      <c r="F10" s="24"/>
      <c r="G10" s="21"/>
      <c r="H10" s="24"/>
      <c r="I10" s="21"/>
      <c r="J10" s="24"/>
      <c r="K10" s="21"/>
      <c r="L10" s="24"/>
      <c r="M10" s="18" t="s">
        <v>51</v>
      </c>
      <c r="N10" s="1" t="s">
        <v>70</v>
      </c>
      <c r="O10" s="1" t="s">
        <v>318</v>
      </c>
      <c r="P10" s="1" t="s">
        <v>64</v>
      </c>
      <c r="Q10" s="1" t="s">
        <v>64</v>
      </c>
      <c r="R10" s="1" t="s">
        <v>63</v>
      </c>
      <c r="AV10" s="1" t="s">
        <v>51</v>
      </c>
      <c r="AW10" s="1" t="s">
        <v>319</v>
      </c>
      <c r="AX10" s="1" t="s">
        <v>51</v>
      </c>
      <c r="AY10" s="1" t="s">
        <v>51</v>
      </c>
      <c r="AZ10" s="1" t="s">
        <v>51</v>
      </c>
    </row>
    <row r="11" spans="1:52" ht="30" customHeight="1" x14ac:dyDescent="0.3">
      <c r="A11" s="18" t="s">
        <v>316</v>
      </c>
      <c r="B11" s="18" t="s">
        <v>320</v>
      </c>
      <c r="C11" s="18" t="s">
        <v>233</v>
      </c>
      <c r="D11" s="19">
        <v>0.12</v>
      </c>
      <c r="E11" s="21"/>
      <c r="F11" s="24"/>
      <c r="G11" s="21"/>
      <c r="H11" s="24"/>
      <c r="I11" s="21"/>
      <c r="J11" s="24"/>
      <c r="K11" s="21"/>
      <c r="L11" s="24"/>
      <c r="M11" s="18" t="s">
        <v>51</v>
      </c>
      <c r="N11" s="1" t="s">
        <v>70</v>
      </c>
      <c r="O11" s="1" t="s">
        <v>321</v>
      </c>
      <c r="P11" s="1" t="s">
        <v>64</v>
      </c>
      <c r="Q11" s="1" t="s">
        <v>64</v>
      </c>
      <c r="R11" s="1" t="s">
        <v>63</v>
      </c>
      <c r="AV11" s="1" t="s">
        <v>51</v>
      </c>
      <c r="AW11" s="1" t="s">
        <v>322</v>
      </c>
      <c r="AX11" s="1" t="s">
        <v>51</v>
      </c>
      <c r="AY11" s="1" t="s">
        <v>51</v>
      </c>
      <c r="AZ11" s="1" t="s">
        <v>51</v>
      </c>
    </row>
    <row r="12" spans="1:52" ht="30" customHeight="1" x14ac:dyDescent="0.3">
      <c r="A12" s="18" t="s">
        <v>316</v>
      </c>
      <c r="B12" s="18" t="s">
        <v>323</v>
      </c>
      <c r="C12" s="18" t="s">
        <v>233</v>
      </c>
      <c r="D12" s="19">
        <v>0.24</v>
      </c>
      <c r="E12" s="21"/>
      <c r="F12" s="24"/>
      <c r="G12" s="21"/>
      <c r="H12" s="24"/>
      <c r="I12" s="21"/>
      <c r="J12" s="24"/>
      <c r="K12" s="21"/>
      <c r="L12" s="24"/>
      <c r="M12" s="18" t="s">
        <v>51</v>
      </c>
      <c r="N12" s="1" t="s">
        <v>70</v>
      </c>
      <c r="O12" s="1" t="s">
        <v>324</v>
      </c>
      <c r="P12" s="1" t="s">
        <v>64</v>
      </c>
      <c r="Q12" s="1" t="s">
        <v>64</v>
      </c>
      <c r="R12" s="1" t="s">
        <v>63</v>
      </c>
      <c r="AV12" s="1" t="s">
        <v>51</v>
      </c>
      <c r="AW12" s="1" t="s">
        <v>325</v>
      </c>
      <c r="AX12" s="1" t="s">
        <v>51</v>
      </c>
      <c r="AY12" s="1" t="s">
        <v>51</v>
      </c>
      <c r="AZ12" s="1" t="s">
        <v>51</v>
      </c>
    </row>
    <row r="13" spans="1:52" ht="30" customHeight="1" x14ac:dyDescent="0.3">
      <c r="A13" s="18" t="s">
        <v>316</v>
      </c>
      <c r="B13" s="18" t="s">
        <v>326</v>
      </c>
      <c r="C13" s="18" t="s">
        <v>233</v>
      </c>
      <c r="D13" s="19">
        <v>0.24</v>
      </c>
      <c r="E13" s="21"/>
      <c r="F13" s="24"/>
      <c r="G13" s="21"/>
      <c r="H13" s="24"/>
      <c r="I13" s="21"/>
      <c r="J13" s="24"/>
      <c r="K13" s="21"/>
      <c r="L13" s="24"/>
      <c r="M13" s="18" t="s">
        <v>51</v>
      </c>
      <c r="N13" s="1" t="s">
        <v>70</v>
      </c>
      <c r="O13" s="1" t="s">
        <v>327</v>
      </c>
      <c r="P13" s="1" t="s">
        <v>64</v>
      </c>
      <c r="Q13" s="1" t="s">
        <v>64</v>
      </c>
      <c r="R13" s="1" t="s">
        <v>63</v>
      </c>
      <c r="AV13" s="1" t="s">
        <v>51</v>
      </c>
      <c r="AW13" s="1" t="s">
        <v>328</v>
      </c>
      <c r="AX13" s="1" t="s">
        <v>51</v>
      </c>
      <c r="AY13" s="1" t="s">
        <v>51</v>
      </c>
      <c r="AZ13" s="1" t="s">
        <v>51</v>
      </c>
    </row>
    <row r="14" spans="1:52" ht="30" customHeight="1" x14ac:dyDescent="0.3">
      <c r="A14" s="18" t="s">
        <v>316</v>
      </c>
      <c r="B14" s="18" t="s">
        <v>329</v>
      </c>
      <c r="C14" s="18" t="s">
        <v>233</v>
      </c>
      <c r="D14" s="19">
        <v>0.12</v>
      </c>
      <c r="E14" s="21"/>
      <c r="F14" s="24"/>
      <c r="G14" s="21"/>
      <c r="H14" s="24"/>
      <c r="I14" s="21"/>
      <c r="J14" s="24"/>
      <c r="K14" s="21"/>
      <c r="L14" s="24"/>
      <c r="M14" s="18" t="s">
        <v>51</v>
      </c>
      <c r="N14" s="1" t="s">
        <v>70</v>
      </c>
      <c r="O14" s="1" t="s">
        <v>330</v>
      </c>
      <c r="P14" s="1" t="s">
        <v>64</v>
      </c>
      <c r="Q14" s="1" t="s">
        <v>64</v>
      </c>
      <c r="R14" s="1" t="s">
        <v>63</v>
      </c>
      <c r="AV14" s="1" t="s">
        <v>51</v>
      </c>
      <c r="AW14" s="1" t="s">
        <v>331</v>
      </c>
      <c r="AX14" s="1" t="s">
        <v>51</v>
      </c>
      <c r="AY14" s="1" t="s">
        <v>51</v>
      </c>
      <c r="AZ14" s="1" t="s">
        <v>51</v>
      </c>
    </row>
    <row r="15" spans="1:52" ht="30" customHeight="1" x14ac:dyDescent="0.3">
      <c r="A15" s="18" t="s">
        <v>316</v>
      </c>
      <c r="B15" s="18" t="s">
        <v>332</v>
      </c>
      <c r="C15" s="18" t="s">
        <v>233</v>
      </c>
      <c r="D15" s="19">
        <v>0.24</v>
      </c>
      <c r="E15" s="21"/>
      <c r="F15" s="24"/>
      <c r="G15" s="21"/>
      <c r="H15" s="24"/>
      <c r="I15" s="21"/>
      <c r="J15" s="24"/>
      <c r="K15" s="21"/>
      <c r="L15" s="24"/>
      <c r="M15" s="18" t="s">
        <v>51</v>
      </c>
      <c r="N15" s="1" t="s">
        <v>70</v>
      </c>
      <c r="O15" s="1" t="s">
        <v>333</v>
      </c>
      <c r="P15" s="1" t="s">
        <v>64</v>
      </c>
      <c r="Q15" s="1" t="s">
        <v>64</v>
      </c>
      <c r="R15" s="1" t="s">
        <v>63</v>
      </c>
      <c r="AV15" s="1" t="s">
        <v>51</v>
      </c>
      <c r="AW15" s="1" t="s">
        <v>334</v>
      </c>
      <c r="AX15" s="1" t="s">
        <v>51</v>
      </c>
      <c r="AY15" s="1" t="s">
        <v>51</v>
      </c>
      <c r="AZ15" s="1" t="s">
        <v>51</v>
      </c>
    </row>
    <row r="16" spans="1:52" ht="30" customHeight="1" x14ac:dyDescent="0.3">
      <c r="A16" s="18" t="s">
        <v>316</v>
      </c>
      <c r="B16" s="18" t="s">
        <v>335</v>
      </c>
      <c r="C16" s="18" t="s">
        <v>233</v>
      </c>
      <c r="D16" s="19">
        <v>0.36</v>
      </c>
      <c r="E16" s="21"/>
      <c r="F16" s="24"/>
      <c r="G16" s="21"/>
      <c r="H16" s="24"/>
      <c r="I16" s="21"/>
      <c r="J16" s="24"/>
      <c r="K16" s="21"/>
      <c r="L16" s="24"/>
      <c r="M16" s="18" t="s">
        <v>51</v>
      </c>
      <c r="N16" s="1" t="s">
        <v>70</v>
      </c>
      <c r="O16" s="1" t="s">
        <v>336</v>
      </c>
      <c r="P16" s="1" t="s">
        <v>64</v>
      </c>
      <c r="Q16" s="1" t="s">
        <v>64</v>
      </c>
      <c r="R16" s="1" t="s">
        <v>63</v>
      </c>
      <c r="AV16" s="1" t="s">
        <v>51</v>
      </c>
      <c r="AW16" s="1" t="s">
        <v>337</v>
      </c>
      <c r="AX16" s="1" t="s">
        <v>51</v>
      </c>
      <c r="AY16" s="1" t="s">
        <v>51</v>
      </c>
      <c r="AZ16" s="1" t="s">
        <v>51</v>
      </c>
    </row>
    <row r="17" spans="1:52" ht="30" customHeight="1" x14ac:dyDescent="0.3">
      <c r="A17" s="18" t="s">
        <v>316</v>
      </c>
      <c r="B17" s="18" t="s">
        <v>338</v>
      </c>
      <c r="C17" s="18" t="s">
        <v>233</v>
      </c>
      <c r="D17" s="19">
        <v>0.36</v>
      </c>
      <c r="E17" s="21"/>
      <c r="F17" s="24"/>
      <c r="G17" s="21"/>
      <c r="H17" s="24"/>
      <c r="I17" s="21"/>
      <c r="J17" s="24"/>
      <c r="K17" s="21"/>
      <c r="L17" s="24"/>
      <c r="M17" s="18" t="s">
        <v>51</v>
      </c>
      <c r="N17" s="1" t="s">
        <v>70</v>
      </c>
      <c r="O17" s="1" t="s">
        <v>339</v>
      </c>
      <c r="P17" s="1" t="s">
        <v>64</v>
      </c>
      <c r="Q17" s="1" t="s">
        <v>64</v>
      </c>
      <c r="R17" s="1" t="s">
        <v>63</v>
      </c>
      <c r="AV17" s="1" t="s">
        <v>51</v>
      </c>
      <c r="AW17" s="1" t="s">
        <v>340</v>
      </c>
      <c r="AX17" s="1" t="s">
        <v>51</v>
      </c>
      <c r="AY17" s="1" t="s">
        <v>51</v>
      </c>
      <c r="AZ17" s="1" t="s">
        <v>51</v>
      </c>
    </row>
    <row r="18" spans="1:52" ht="30" customHeight="1" x14ac:dyDescent="0.3">
      <c r="A18" s="18" t="s">
        <v>316</v>
      </c>
      <c r="B18" s="18" t="s">
        <v>341</v>
      </c>
      <c r="C18" s="18" t="s">
        <v>342</v>
      </c>
      <c r="D18" s="19">
        <v>0.63</v>
      </c>
      <c r="E18" s="21"/>
      <c r="F18" s="24"/>
      <c r="G18" s="21"/>
      <c r="H18" s="24"/>
      <c r="I18" s="21"/>
      <c r="J18" s="24"/>
      <c r="K18" s="21"/>
      <c r="L18" s="24"/>
      <c r="M18" s="18" t="s">
        <v>51</v>
      </c>
      <c r="N18" s="1" t="s">
        <v>70</v>
      </c>
      <c r="O18" s="1" t="s">
        <v>343</v>
      </c>
      <c r="P18" s="1" t="s">
        <v>64</v>
      </c>
      <c r="Q18" s="1" t="s">
        <v>64</v>
      </c>
      <c r="R18" s="1" t="s">
        <v>63</v>
      </c>
      <c r="AV18" s="1" t="s">
        <v>51</v>
      </c>
      <c r="AW18" s="1" t="s">
        <v>344</v>
      </c>
      <c r="AX18" s="1" t="s">
        <v>51</v>
      </c>
      <c r="AY18" s="1" t="s">
        <v>51</v>
      </c>
      <c r="AZ18" s="1" t="s">
        <v>51</v>
      </c>
    </row>
    <row r="19" spans="1:52" ht="30" customHeight="1" x14ac:dyDescent="0.3">
      <c r="A19" s="18" t="s">
        <v>345</v>
      </c>
      <c r="B19" s="18" t="s">
        <v>346</v>
      </c>
      <c r="C19" s="18" t="s">
        <v>68</v>
      </c>
      <c r="D19" s="19">
        <v>1</v>
      </c>
      <c r="E19" s="21"/>
      <c r="F19" s="24"/>
      <c r="G19" s="21"/>
      <c r="H19" s="24"/>
      <c r="I19" s="21"/>
      <c r="J19" s="24"/>
      <c r="K19" s="21"/>
      <c r="L19" s="24"/>
      <c r="M19" s="18" t="s">
        <v>347</v>
      </c>
      <c r="N19" s="1" t="s">
        <v>70</v>
      </c>
      <c r="O19" s="1" t="s">
        <v>348</v>
      </c>
      <c r="P19" s="1" t="s">
        <v>63</v>
      </c>
      <c r="Q19" s="1" t="s">
        <v>64</v>
      </c>
      <c r="R19" s="1" t="s">
        <v>64</v>
      </c>
      <c r="AV19" s="1" t="s">
        <v>51</v>
      </c>
      <c r="AW19" s="1" t="s">
        <v>349</v>
      </c>
      <c r="AX19" s="1" t="s">
        <v>51</v>
      </c>
      <c r="AY19" s="1" t="s">
        <v>51</v>
      </c>
      <c r="AZ19" s="1" t="s">
        <v>51</v>
      </c>
    </row>
    <row r="20" spans="1:52" ht="30" customHeight="1" x14ac:dyDescent="0.3">
      <c r="A20" s="18" t="s">
        <v>314</v>
      </c>
      <c r="B20" s="18" t="s">
        <v>51</v>
      </c>
      <c r="C20" s="18" t="s">
        <v>51</v>
      </c>
      <c r="D20" s="19"/>
      <c r="E20" s="21"/>
      <c r="F20" s="24"/>
      <c r="G20" s="21"/>
      <c r="H20" s="24"/>
      <c r="I20" s="21"/>
      <c r="J20" s="24"/>
      <c r="K20" s="21"/>
      <c r="L20" s="24"/>
      <c r="M20" s="18" t="s">
        <v>51</v>
      </c>
      <c r="N20" s="1" t="s">
        <v>78</v>
      </c>
      <c r="O20" s="1" t="s">
        <v>78</v>
      </c>
      <c r="P20" s="1" t="s">
        <v>51</v>
      </c>
      <c r="Q20" s="1" t="s">
        <v>51</v>
      </c>
      <c r="R20" s="1" t="s">
        <v>51</v>
      </c>
      <c r="AV20" s="1" t="s">
        <v>51</v>
      </c>
      <c r="AW20" s="1" t="s">
        <v>51</v>
      </c>
      <c r="AX20" s="1" t="s">
        <v>51</v>
      </c>
      <c r="AY20" s="1" t="s">
        <v>51</v>
      </c>
      <c r="AZ20" s="1" t="s">
        <v>51</v>
      </c>
    </row>
    <row r="21" spans="1:52" ht="30" customHeight="1" x14ac:dyDescent="0.3">
      <c r="A21" s="19"/>
      <c r="B21" s="19"/>
      <c r="C21" s="19"/>
      <c r="D21" s="19"/>
      <c r="E21" s="21"/>
      <c r="F21" s="24"/>
      <c r="G21" s="21"/>
      <c r="H21" s="24"/>
      <c r="I21" s="21"/>
      <c r="J21" s="24"/>
      <c r="K21" s="21"/>
      <c r="L21" s="24"/>
      <c r="M21" s="19"/>
    </row>
    <row r="22" spans="1:52" ht="30" customHeight="1" x14ac:dyDescent="0.3">
      <c r="A22" s="15" t="s">
        <v>350</v>
      </c>
      <c r="B22" s="16"/>
      <c r="C22" s="16"/>
      <c r="D22" s="16"/>
      <c r="E22" s="20"/>
      <c r="F22" s="23"/>
      <c r="G22" s="20"/>
      <c r="H22" s="23"/>
      <c r="I22" s="20"/>
      <c r="J22" s="23"/>
      <c r="K22" s="20"/>
      <c r="L22" s="23"/>
      <c r="M22" s="17"/>
      <c r="N22" s="1" t="s">
        <v>75</v>
      </c>
    </row>
    <row r="23" spans="1:52" ht="30" customHeight="1" x14ac:dyDescent="0.3">
      <c r="A23" s="18" t="s">
        <v>351</v>
      </c>
      <c r="B23" s="18" t="s">
        <v>352</v>
      </c>
      <c r="C23" s="18" t="s">
        <v>60</v>
      </c>
      <c r="D23" s="19">
        <v>1.2</v>
      </c>
      <c r="E23" s="21"/>
      <c r="F23" s="24"/>
      <c r="G23" s="21"/>
      <c r="H23" s="24"/>
      <c r="I23" s="21"/>
      <c r="J23" s="24"/>
      <c r="K23" s="21"/>
      <c r="L23" s="24"/>
      <c r="M23" s="18" t="s">
        <v>51</v>
      </c>
      <c r="N23" s="1" t="s">
        <v>75</v>
      </c>
      <c r="O23" s="1" t="s">
        <v>353</v>
      </c>
      <c r="P23" s="1" t="s">
        <v>64</v>
      </c>
      <c r="Q23" s="1" t="s">
        <v>64</v>
      </c>
      <c r="R23" s="1" t="s">
        <v>63</v>
      </c>
      <c r="AV23" s="1" t="s">
        <v>51</v>
      </c>
      <c r="AW23" s="1" t="s">
        <v>354</v>
      </c>
      <c r="AX23" s="1" t="s">
        <v>51</v>
      </c>
      <c r="AY23" s="1" t="s">
        <v>51</v>
      </c>
      <c r="AZ23" s="1" t="s">
        <v>51</v>
      </c>
    </row>
    <row r="24" spans="1:52" ht="30" customHeight="1" x14ac:dyDescent="0.3">
      <c r="A24" s="18" t="s">
        <v>355</v>
      </c>
      <c r="B24" s="18" t="s">
        <v>356</v>
      </c>
      <c r="C24" s="18" t="s">
        <v>357</v>
      </c>
      <c r="D24" s="19">
        <v>0.06</v>
      </c>
      <c r="E24" s="21"/>
      <c r="F24" s="24"/>
      <c r="G24" s="21"/>
      <c r="H24" s="24"/>
      <c r="I24" s="21"/>
      <c r="J24" s="24"/>
      <c r="K24" s="21"/>
      <c r="L24" s="24"/>
      <c r="M24" s="18" t="s">
        <v>51</v>
      </c>
      <c r="N24" s="1" t="s">
        <v>75</v>
      </c>
      <c r="O24" s="1" t="s">
        <v>358</v>
      </c>
      <c r="P24" s="1" t="s">
        <v>64</v>
      </c>
      <c r="Q24" s="1" t="s">
        <v>64</v>
      </c>
      <c r="R24" s="1" t="s">
        <v>63</v>
      </c>
      <c r="AV24" s="1" t="s">
        <v>51</v>
      </c>
      <c r="AW24" s="1" t="s">
        <v>359</v>
      </c>
      <c r="AX24" s="1" t="s">
        <v>51</v>
      </c>
      <c r="AY24" s="1" t="s">
        <v>51</v>
      </c>
      <c r="AZ24" s="1" t="s">
        <v>51</v>
      </c>
    </row>
    <row r="25" spans="1:52" ht="30" customHeight="1" x14ac:dyDescent="0.3">
      <c r="A25" s="18" t="s">
        <v>360</v>
      </c>
      <c r="B25" s="18" t="s">
        <v>361</v>
      </c>
      <c r="C25" s="18" t="s">
        <v>362</v>
      </c>
      <c r="D25" s="19">
        <v>0.01</v>
      </c>
      <c r="E25" s="21"/>
      <c r="F25" s="24"/>
      <c r="G25" s="21"/>
      <c r="H25" s="24"/>
      <c r="I25" s="21"/>
      <c r="J25" s="24"/>
      <c r="K25" s="21"/>
      <c r="L25" s="24"/>
      <c r="M25" s="18" t="s">
        <v>51</v>
      </c>
      <c r="N25" s="1" t="s">
        <v>75</v>
      </c>
      <c r="O25" s="1" t="s">
        <v>363</v>
      </c>
      <c r="P25" s="1" t="s">
        <v>64</v>
      </c>
      <c r="Q25" s="1" t="s">
        <v>64</v>
      </c>
      <c r="R25" s="1" t="s">
        <v>63</v>
      </c>
      <c r="AV25" s="1" t="s">
        <v>51</v>
      </c>
      <c r="AW25" s="1" t="s">
        <v>364</v>
      </c>
      <c r="AX25" s="1" t="s">
        <v>51</v>
      </c>
      <c r="AY25" s="1" t="s">
        <v>51</v>
      </c>
      <c r="AZ25" s="1" t="s">
        <v>51</v>
      </c>
    </row>
    <row r="26" spans="1:52" ht="30" customHeight="1" x14ac:dyDescent="0.3">
      <c r="A26" s="18" t="s">
        <v>314</v>
      </c>
      <c r="B26" s="18" t="s">
        <v>51</v>
      </c>
      <c r="C26" s="18" t="s">
        <v>51</v>
      </c>
      <c r="D26" s="19"/>
      <c r="E26" s="21"/>
      <c r="F26" s="24"/>
      <c r="G26" s="21"/>
      <c r="H26" s="24"/>
      <c r="I26" s="21"/>
      <c r="J26" s="24"/>
      <c r="K26" s="21"/>
      <c r="L26" s="24"/>
      <c r="M26" s="18" t="s">
        <v>51</v>
      </c>
      <c r="N26" s="1" t="s">
        <v>78</v>
      </c>
      <c r="O26" s="1" t="s">
        <v>78</v>
      </c>
      <c r="P26" s="1" t="s">
        <v>51</v>
      </c>
      <c r="Q26" s="1" t="s">
        <v>51</v>
      </c>
      <c r="R26" s="1" t="s">
        <v>51</v>
      </c>
      <c r="AV26" s="1" t="s">
        <v>51</v>
      </c>
      <c r="AW26" s="1" t="s">
        <v>51</v>
      </c>
      <c r="AX26" s="1" t="s">
        <v>51</v>
      </c>
      <c r="AY26" s="1" t="s">
        <v>51</v>
      </c>
      <c r="AZ26" s="1" t="s">
        <v>51</v>
      </c>
    </row>
    <row r="27" spans="1:52" ht="30" customHeight="1" x14ac:dyDescent="0.3">
      <c r="A27" s="19"/>
      <c r="B27" s="19"/>
      <c r="C27" s="19"/>
      <c r="D27" s="19"/>
      <c r="E27" s="21"/>
      <c r="F27" s="24"/>
      <c r="G27" s="21"/>
      <c r="H27" s="24"/>
      <c r="I27" s="21"/>
      <c r="J27" s="24"/>
      <c r="K27" s="21"/>
      <c r="L27" s="24"/>
      <c r="M27" s="19"/>
    </row>
    <row r="28" spans="1:52" ht="30" customHeight="1" x14ac:dyDescent="0.3">
      <c r="A28" s="15" t="s">
        <v>365</v>
      </c>
      <c r="B28" s="16"/>
      <c r="C28" s="16"/>
      <c r="D28" s="16"/>
      <c r="E28" s="20"/>
      <c r="F28" s="23"/>
      <c r="G28" s="20"/>
      <c r="H28" s="23"/>
      <c r="I28" s="20"/>
      <c r="J28" s="23"/>
      <c r="K28" s="20"/>
      <c r="L28" s="23"/>
      <c r="M28" s="17"/>
      <c r="N28" s="1" t="s">
        <v>93</v>
      </c>
    </row>
    <row r="29" spans="1:52" ht="30" customHeight="1" x14ac:dyDescent="0.3">
      <c r="A29" s="18" t="s">
        <v>366</v>
      </c>
      <c r="B29" s="18" t="s">
        <v>367</v>
      </c>
      <c r="C29" s="18" t="s">
        <v>60</v>
      </c>
      <c r="D29" s="19">
        <v>1.05</v>
      </c>
      <c r="E29" s="21"/>
      <c r="F29" s="24"/>
      <c r="G29" s="21"/>
      <c r="H29" s="24"/>
      <c r="I29" s="21"/>
      <c r="J29" s="24"/>
      <c r="K29" s="21"/>
      <c r="L29" s="24"/>
      <c r="M29" s="18" t="s">
        <v>51</v>
      </c>
      <c r="N29" s="1" t="s">
        <v>93</v>
      </c>
      <c r="O29" s="1" t="s">
        <v>368</v>
      </c>
      <c r="P29" s="1" t="s">
        <v>64</v>
      </c>
      <c r="Q29" s="1" t="s">
        <v>64</v>
      </c>
      <c r="R29" s="1" t="s">
        <v>63</v>
      </c>
      <c r="AV29" s="1" t="s">
        <v>51</v>
      </c>
      <c r="AW29" s="1" t="s">
        <v>369</v>
      </c>
      <c r="AX29" s="1" t="s">
        <v>51</v>
      </c>
      <c r="AY29" s="1" t="s">
        <v>51</v>
      </c>
      <c r="AZ29" s="1" t="s">
        <v>51</v>
      </c>
    </row>
    <row r="30" spans="1:52" ht="30" customHeight="1" x14ac:dyDescent="0.3">
      <c r="A30" s="18" t="s">
        <v>370</v>
      </c>
      <c r="B30" s="18" t="s">
        <v>371</v>
      </c>
      <c r="C30" s="18" t="s">
        <v>60</v>
      </c>
      <c r="D30" s="19">
        <v>1</v>
      </c>
      <c r="E30" s="21"/>
      <c r="F30" s="24"/>
      <c r="G30" s="21"/>
      <c r="H30" s="24"/>
      <c r="I30" s="21"/>
      <c r="J30" s="24"/>
      <c r="K30" s="21"/>
      <c r="L30" s="24"/>
      <c r="M30" s="18" t="s">
        <v>372</v>
      </c>
      <c r="N30" s="1" t="s">
        <v>93</v>
      </c>
      <c r="O30" s="1" t="s">
        <v>373</v>
      </c>
      <c r="P30" s="1" t="s">
        <v>63</v>
      </c>
      <c r="Q30" s="1" t="s">
        <v>64</v>
      </c>
      <c r="R30" s="1" t="s">
        <v>64</v>
      </c>
      <c r="AV30" s="1" t="s">
        <v>51</v>
      </c>
      <c r="AW30" s="1" t="s">
        <v>374</v>
      </c>
      <c r="AX30" s="1" t="s">
        <v>51</v>
      </c>
      <c r="AY30" s="1" t="s">
        <v>51</v>
      </c>
      <c r="AZ30" s="1" t="s">
        <v>51</v>
      </c>
    </row>
    <row r="31" spans="1:52" ht="30" customHeight="1" x14ac:dyDescent="0.3">
      <c r="A31" s="18" t="s">
        <v>314</v>
      </c>
      <c r="B31" s="18" t="s">
        <v>51</v>
      </c>
      <c r="C31" s="18" t="s">
        <v>51</v>
      </c>
      <c r="D31" s="19"/>
      <c r="E31" s="21"/>
      <c r="F31" s="24"/>
      <c r="G31" s="21"/>
      <c r="H31" s="24"/>
      <c r="I31" s="21"/>
      <c r="J31" s="24"/>
      <c r="K31" s="21"/>
      <c r="L31" s="24"/>
      <c r="M31" s="18" t="s">
        <v>51</v>
      </c>
      <c r="N31" s="1" t="s">
        <v>78</v>
      </c>
      <c r="O31" s="1" t="s">
        <v>78</v>
      </c>
      <c r="P31" s="1" t="s">
        <v>51</v>
      </c>
      <c r="Q31" s="1" t="s">
        <v>51</v>
      </c>
      <c r="R31" s="1" t="s">
        <v>51</v>
      </c>
      <c r="AV31" s="1" t="s">
        <v>51</v>
      </c>
      <c r="AW31" s="1" t="s">
        <v>51</v>
      </c>
      <c r="AX31" s="1" t="s">
        <v>51</v>
      </c>
      <c r="AY31" s="1" t="s">
        <v>51</v>
      </c>
      <c r="AZ31" s="1" t="s">
        <v>51</v>
      </c>
    </row>
    <row r="32" spans="1:52" ht="30" customHeight="1" x14ac:dyDescent="0.3">
      <c r="A32" s="19"/>
      <c r="B32" s="19"/>
      <c r="C32" s="19"/>
      <c r="D32" s="19"/>
      <c r="E32" s="21"/>
      <c r="F32" s="24"/>
      <c r="G32" s="21"/>
      <c r="H32" s="24"/>
      <c r="I32" s="21"/>
      <c r="J32" s="24"/>
      <c r="K32" s="21"/>
      <c r="L32" s="24"/>
      <c r="M32" s="19"/>
    </row>
    <row r="33" spans="1:52" ht="30" customHeight="1" x14ac:dyDescent="0.3">
      <c r="A33" s="15" t="s">
        <v>375</v>
      </c>
      <c r="B33" s="16"/>
      <c r="C33" s="16"/>
      <c r="D33" s="16"/>
      <c r="E33" s="20"/>
      <c r="F33" s="23"/>
      <c r="G33" s="20"/>
      <c r="H33" s="23"/>
      <c r="I33" s="20"/>
      <c r="J33" s="23"/>
      <c r="K33" s="20"/>
      <c r="L33" s="23"/>
      <c r="M33" s="17"/>
      <c r="N33" s="1" t="s">
        <v>98</v>
      </c>
    </row>
    <row r="34" spans="1:52" ht="30" customHeight="1" x14ac:dyDescent="0.3">
      <c r="A34" s="18" t="s">
        <v>376</v>
      </c>
      <c r="B34" s="18" t="s">
        <v>361</v>
      </c>
      <c r="C34" s="18" t="s">
        <v>362</v>
      </c>
      <c r="D34" s="19">
        <v>0.1</v>
      </c>
      <c r="E34" s="21"/>
      <c r="F34" s="24"/>
      <c r="G34" s="21"/>
      <c r="H34" s="24"/>
      <c r="I34" s="21"/>
      <c r="J34" s="24"/>
      <c r="K34" s="21"/>
      <c r="L34" s="24"/>
      <c r="M34" s="18" t="s">
        <v>51</v>
      </c>
      <c r="N34" s="1" t="s">
        <v>98</v>
      </c>
      <c r="O34" s="1" t="s">
        <v>377</v>
      </c>
      <c r="P34" s="1" t="s">
        <v>64</v>
      </c>
      <c r="Q34" s="1" t="s">
        <v>64</v>
      </c>
      <c r="R34" s="1" t="s">
        <v>63</v>
      </c>
      <c r="V34">
        <v>1</v>
      </c>
      <c r="AV34" s="1" t="s">
        <v>51</v>
      </c>
      <c r="AW34" s="1" t="s">
        <v>378</v>
      </c>
      <c r="AX34" s="1" t="s">
        <v>51</v>
      </c>
      <c r="AY34" s="1" t="s">
        <v>51</v>
      </c>
      <c r="AZ34" s="1" t="s">
        <v>51</v>
      </c>
    </row>
    <row r="35" spans="1:52" ht="30" customHeight="1" x14ac:dyDescent="0.3">
      <c r="A35" s="18" t="s">
        <v>360</v>
      </c>
      <c r="B35" s="18" t="s">
        <v>361</v>
      </c>
      <c r="C35" s="18" t="s">
        <v>362</v>
      </c>
      <c r="D35" s="19">
        <v>0.05</v>
      </c>
      <c r="E35" s="21"/>
      <c r="F35" s="24"/>
      <c r="G35" s="21"/>
      <c r="H35" s="24"/>
      <c r="I35" s="21"/>
      <c r="J35" s="24"/>
      <c r="K35" s="21"/>
      <c r="L35" s="24"/>
      <c r="M35" s="18" t="s">
        <v>51</v>
      </c>
      <c r="N35" s="1" t="s">
        <v>98</v>
      </c>
      <c r="O35" s="1" t="s">
        <v>363</v>
      </c>
      <c r="P35" s="1" t="s">
        <v>64</v>
      </c>
      <c r="Q35" s="1" t="s">
        <v>64</v>
      </c>
      <c r="R35" s="1" t="s">
        <v>63</v>
      </c>
      <c r="V35">
        <v>1</v>
      </c>
      <c r="AV35" s="1" t="s">
        <v>51</v>
      </c>
      <c r="AW35" s="1" t="s">
        <v>379</v>
      </c>
      <c r="AX35" s="1" t="s">
        <v>51</v>
      </c>
      <c r="AY35" s="1" t="s">
        <v>51</v>
      </c>
      <c r="AZ35" s="1" t="s">
        <v>51</v>
      </c>
    </row>
    <row r="36" spans="1:52" ht="30" customHeight="1" x14ac:dyDescent="0.3">
      <c r="A36" s="18" t="s">
        <v>380</v>
      </c>
      <c r="B36" s="18" t="s">
        <v>381</v>
      </c>
      <c r="C36" s="18" t="s">
        <v>382</v>
      </c>
      <c r="D36" s="19">
        <v>1</v>
      </c>
      <c r="E36" s="21"/>
      <c r="F36" s="24"/>
      <c r="G36" s="21"/>
      <c r="H36" s="24"/>
      <c r="I36" s="21"/>
      <c r="J36" s="24"/>
      <c r="K36" s="21"/>
      <c r="L36" s="24"/>
      <c r="M36" s="18" t="s">
        <v>51</v>
      </c>
      <c r="N36" s="1" t="s">
        <v>98</v>
      </c>
      <c r="O36" s="1" t="s">
        <v>383</v>
      </c>
      <c r="P36" s="1" t="s">
        <v>64</v>
      </c>
      <c r="Q36" s="1" t="s">
        <v>64</v>
      </c>
      <c r="R36" s="1" t="s">
        <v>64</v>
      </c>
      <c r="S36">
        <v>1</v>
      </c>
      <c r="T36">
        <v>2</v>
      </c>
      <c r="U36">
        <v>0.03</v>
      </c>
      <c r="AV36" s="1" t="s">
        <v>51</v>
      </c>
      <c r="AW36" s="1" t="s">
        <v>384</v>
      </c>
      <c r="AX36" s="1" t="s">
        <v>51</v>
      </c>
      <c r="AY36" s="1" t="s">
        <v>51</v>
      </c>
      <c r="AZ36" s="1" t="s">
        <v>51</v>
      </c>
    </row>
    <row r="37" spans="1:52" ht="30" customHeight="1" x14ac:dyDescent="0.3">
      <c r="A37" s="18" t="s">
        <v>314</v>
      </c>
      <c r="B37" s="18" t="s">
        <v>51</v>
      </c>
      <c r="C37" s="18" t="s">
        <v>51</v>
      </c>
      <c r="D37" s="19"/>
      <c r="E37" s="21"/>
      <c r="F37" s="24"/>
      <c r="G37" s="21"/>
      <c r="H37" s="24"/>
      <c r="I37" s="21"/>
      <c r="J37" s="24"/>
      <c r="K37" s="21"/>
      <c r="L37" s="24"/>
      <c r="M37" s="18" t="s">
        <v>51</v>
      </c>
      <c r="N37" s="1" t="s">
        <v>78</v>
      </c>
      <c r="O37" s="1" t="s">
        <v>78</v>
      </c>
      <c r="P37" s="1" t="s">
        <v>51</v>
      </c>
      <c r="Q37" s="1" t="s">
        <v>51</v>
      </c>
      <c r="R37" s="1" t="s">
        <v>51</v>
      </c>
      <c r="AV37" s="1" t="s">
        <v>51</v>
      </c>
      <c r="AW37" s="1" t="s">
        <v>51</v>
      </c>
      <c r="AX37" s="1" t="s">
        <v>51</v>
      </c>
      <c r="AY37" s="1" t="s">
        <v>51</v>
      </c>
      <c r="AZ37" s="1" t="s">
        <v>51</v>
      </c>
    </row>
    <row r="38" spans="1:52" ht="30" customHeight="1" x14ac:dyDescent="0.3">
      <c r="A38" s="19"/>
      <c r="B38" s="19"/>
      <c r="C38" s="19"/>
      <c r="D38" s="19"/>
      <c r="E38" s="21"/>
      <c r="F38" s="24"/>
      <c r="G38" s="21"/>
      <c r="H38" s="24"/>
      <c r="I38" s="21"/>
      <c r="J38" s="24"/>
      <c r="K38" s="21"/>
      <c r="L38" s="24"/>
      <c r="M38" s="19"/>
    </row>
    <row r="39" spans="1:52" ht="30" customHeight="1" x14ac:dyDescent="0.3">
      <c r="A39" s="15" t="s">
        <v>385</v>
      </c>
      <c r="B39" s="16"/>
      <c r="C39" s="16"/>
      <c r="D39" s="16"/>
      <c r="E39" s="20"/>
      <c r="F39" s="23"/>
      <c r="G39" s="20"/>
      <c r="H39" s="23"/>
      <c r="I39" s="20"/>
      <c r="J39" s="23"/>
      <c r="K39" s="20"/>
      <c r="L39" s="23"/>
      <c r="M39" s="17"/>
      <c r="N39" s="1" t="s">
        <v>103</v>
      </c>
    </row>
    <row r="40" spans="1:52" ht="30" customHeight="1" x14ac:dyDescent="0.3">
      <c r="A40" s="18" t="s">
        <v>386</v>
      </c>
      <c r="B40" s="18" t="s">
        <v>387</v>
      </c>
      <c r="C40" s="18" t="s">
        <v>388</v>
      </c>
      <c r="D40" s="19">
        <v>1.2439</v>
      </c>
      <c r="E40" s="21"/>
      <c r="F40" s="24"/>
      <c r="G40" s="21"/>
      <c r="H40" s="24"/>
      <c r="I40" s="21"/>
      <c r="J40" s="24"/>
      <c r="K40" s="21"/>
      <c r="L40" s="24"/>
      <c r="M40" s="18" t="s">
        <v>51</v>
      </c>
      <c r="N40" s="1" t="s">
        <v>103</v>
      </c>
      <c r="O40" s="1" t="s">
        <v>389</v>
      </c>
      <c r="P40" s="1" t="s">
        <v>64</v>
      </c>
      <c r="Q40" s="1" t="s">
        <v>64</v>
      </c>
      <c r="R40" s="1" t="s">
        <v>63</v>
      </c>
      <c r="AV40" s="1" t="s">
        <v>51</v>
      </c>
      <c r="AW40" s="1" t="s">
        <v>390</v>
      </c>
      <c r="AX40" s="1" t="s">
        <v>51</v>
      </c>
      <c r="AY40" s="1" t="s">
        <v>51</v>
      </c>
      <c r="AZ40" s="1" t="s">
        <v>51</v>
      </c>
    </row>
    <row r="41" spans="1:52" ht="30" customHeight="1" x14ac:dyDescent="0.3">
      <c r="A41" s="18" t="s">
        <v>100</v>
      </c>
      <c r="B41" s="18" t="s">
        <v>391</v>
      </c>
      <c r="C41" s="18" t="s">
        <v>60</v>
      </c>
      <c r="D41" s="19">
        <v>1</v>
      </c>
      <c r="E41" s="21"/>
      <c r="F41" s="24"/>
      <c r="G41" s="21"/>
      <c r="H41" s="24"/>
      <c r="I41" s="21"/>
      <c r="J41" s="24"/>
      <c r="K41" s="21"/>
      <c r="L41" s="24"/>
      <c r="M41" s="18" t="s">
        <v>392</v>
      </c>
      <c r="N41" s="1" t="s">
        <v>103</v>
      </c>
      <c r="O41" s="1" t="s">
        <v>393</v>
      </c>
      <c r="P41" s="1" t="s">
        <v>63</v>
      </c>
      <c r="Q41" s="1" t="s">
        <v>64</v>
      </c>
      <c r="R41" s="1" t="s">
        <v>64</v>
      </c>
      <c r="AV41" s="1" t="s">
        <v>51</v>
      </c>
      <c r="AW41" s="1" t="s">
        <v>394</v>
      </c>
      <c r="AX41" s="1" t="s">
        <v>51</v>
      </c>
      <c r="AY41" s="1" t="s">
        <v>51</v>
      </c>
      <c r="AZ41" s="1" t="s">
        <v>51</v>
      </c>
    </row>
    <row r="42" spans="1:52" ht="30" customHeight="1" x14ac:dyDescent="0.3">
      <c r="A42" s="18" t="s">
        <v>314</v>
      </c>
      <c r="B42" s="18" t="s">
        <v>51</v>
      </c>
      <c r="C42" s="18" t="s">
        <v>51</v>
      </c>
      <c r="D42" s="19"/>
      <c r="E42" s="21"/>
      <c r="F42" s="24"/>
      <c r="G42" s="21"/>
      <c r="H42" s="24"/>
      <c r="I42" s="21"/>
      <c r="J42" s="24"/>
      <c r="K42" s="21"/>
      <c r="L42" s="24"/>
      <c r="M42" s="18" t="s">
        <v>51</v>
      </c>
      <c r="N42" s="1" t="s">
        <v>78</v>
      </c>
      <c r="O42" s="1" t="s">
        <v>78</v>
      </c>
      <c r="P42" s="1" t="s">
        <v>51</v>
      </c>
      <c r="Q42" s="1" t="s">
        <v>51</v>
      </c>
      <c r="R42" s="1" t="s">
        <v>51</v>
      </c>
      <c r="AV42" s="1" t="s">
        <v>51</v>
      </c>
      <c r="AW42" s="1" t="s">
        <v>51</v>
      </c>
      <c r="AX42" s="1" t="s">
        <v>51</v>
      </c>
      <c r="AY42" s="1" t="s">
        <v>51</v>
      </c>
      <c r="AZ42" s="1" t="s">
        <v>51</v>
      </c>
    </row>
    <row r="43" spans="1:52" ht="30" customHeight="1" x14ac:dyDescent="0.3">
      <c r="A43" s="19"/>
      <c r="B43" s="19"/>
      <c r="C43" s="19"/>
      <c r="D43" s="19"/>
      <c r="E43" s="21"/>
      <c r="F43" s="24"/>
      <c r="G43" s="21"/>
      <c r="H43" s="24"/>
      <c r="I43" s="21"/>
      <c r="J43" s="24"/>
      <c r="K43" s="21"/>
      <c r="L43" s="24"/>
      <c r="M43" s="19"/>
    </row>
    <row r="44" spans="1:52" ht="30" customHeight="1" x14ac:dyDescent="0.3">
      <c r="A44" s="15" t="s">
        <v>395</v>
      </c>
      <c r="B44" s="16"/>
      <c r="C44" s="16"/>
      <c r="D44" s="16"/>
      <c r="E44" s="20"/>
      <c r="F44" s="23"/>
      <c r="G44" s="20"/>
      <c r="H44" s="23"/>
      <c r="I44" s="20"/>
      <c r="J44" s="23"/>
      <c r="K44" s="20"/>
      <c r="L44" s="23"/>
      <c r="M44" s="17"/>
      <c r="N44" s="1" t="s">
        <v>107</v>
      </c>
    </row>
    <row r="45" spans="1:52" ht="30" customHeight="1" x14ac:dyDescent="0.3">
      <c r="A45" s="18" t="s">
        <v>386</v>
      </c>
      <c r="B45" s="18" t="s">
        <v>387</v>
      </c>
      <c r="C45" s="18" t="s">
        <v>388</v>
      </c>
      <c r="D45" s="19">
        <v>0.65880000000000005</v>
      </c>
      <c r="E45" s="21"/>
      <c r="F45" s="24"/>
      <c r="G45" s="21"/>
      <c r="H45" s="24"/>
      <c r="I45" s="21"/>
      <c r="J45" s="24"/>
      <c r="K45" s="21"/>
      <c r="L45" s="24"/>
      <c r="M45" s="18" t="s">
        <v>51</v>
      </c>
      <c r="N45" s="1" t="s">
        <v>107</v>
      </c>
      <c r="O45" s="1" t="s">
        <v>389</v>
      </c>
      <c r="P45" s="1" t="s">
        <v>64</v>
      </c>
      <c r="Q45" s="1" t="s">
        <v>64</v>
      </c>
      <c r="R45" s="1" t="s">
        <v>63</v>
      </c>
      <c r="AV45" s="1" t="s">
        <v>51</v>
      </c>
      <c r="AW45" s="1" t="s">
        <v>396</v>
      </c>
      <c r="AX45" s="1" t="s">
        <v>51</v>
      </c>
      <c r="AY45" s="1" t="s">
        <v>51</v>
      </c>
      <c r="AZ45" s="1" t="s">
        <v>51</v>
      </c>
    </row>
    <row r="46" spans="1:52" ht="30" customHeight="1" x14ac:dyDescent="0.3">
      <c r="A46" s="18" t="s">
        <v>100</v>
      </c>
      <c r="B46" s="18" t="s">
        <v>391</v>
      </c>
      <c r="C46" s="18" t="s">
        <v>60</v>
      </c>
      <c r="D46" s="19">
        <v>1</v>
      </c>
      <c r="E46" s="21"/>
      <c r="F46" s="24"/>
      <c r="G46" s="21"/>
      <c r="H46" s="24"/>
      <c r="I46" s="21"/>
      <c r="J46" s="24"/>
      <c r="K46" s="21"/>
      <c r="L46" s="24"/>
      <c r="M46" s="18" t="s">
        <v>392</v>
      </c>
      <c r="N46" s="1" t="s">
        <v>107</v>
      </c>
      <c r="O46" s="1" t="s">
        <v>393</v>
      </c>
      <c r="P46" s="1" t="s">
        <v>63</v>
      </c>
      <c r="Q46" s="1" t="s">
        <v>64</v>
      </c>
      <c r="R46" s="1" t="s">
        <v>64</v>
      </c>
      <c r="AV46" s="1" t="s">
        <v>51</v>
      </c>
      <c r="AW46" s="1" t="s">
        <v>397</v>
      </c>
      <c r="AX46" s="1" t="s">
        <v>51</v>
      </c>
      <c r="AY46" s="1" t="s">
        <v>51</v>
      </c>
      <c r="AZ46" s="1" t="s">
        <v>51</v>
      </c>
    </row>
    <row r="47" spans="1:52" ht="30" customHeight="1" x14ac:dyDescent="0.3">
      <c r="A47" s="18" t="s">
        <v>314</v>
      </c>
      <c r="B47" s="18" t="s">
        <v>51</v>
      </c>
      <c r="C47" s="18" t="s">
        <v>51</v>
      </c>
      <c r="D47" s="19"/>
      <c r="E47" s="21"/>
      <c r="F47" s="24"/>
      <c r="G47" s="21"/>
      <c r="H47" s="24"/>
      <c r="I47" s="21"/>
      <c r="J47" s="24"/>
      <c r="K47" s="21"/>
      <c r="L47" s="24"/>
      <c r="M47" s="18" t="s">
        <v>51</v>
      </c>
      <c r="N47" s="1" t="s">
        <v>78</v>
      </c>
      <c r="O47" s="1" t="s">
        <v>78</v>
      </c>
      <c r="P47" s="1" t="s">
        <v>51</v>
      </c>
      <c r="Q47" s="1" t="s">
        <v>51</v>
      </c>
      <c r="R47" s="1" t="s">
        <v>51</v>
      </c>
      <c r="AV47" s="1" t="s">
        <v>51</v>
      </c>
      <c r="AW47" s="1" t="s">
        <v>51</v>
      </c>
      <c r="AX47" s="1" t="s">
        <v>51</v>
      </c>
      <c r="AY47" s="1" t="s">
        <v>51</v>
      </c>
      <c r="AZ47" s="1" t="s">
        <v>51</v>
      </c>
    </row>
    <row r="48" spans="1:52" ht="30" customHeight="1" x14ac:dyDescent="0.3">
      <c r="A48" s="19"/>
      <c r="B48" s="19"/>
      <c r="C48" s="19"/>
      <c r="D48" s="19"/>
      <c r="E48" s="21"/>
      <c r="F48" s="24"/>
      <c r="G48" s="21"/>
      <c r="H48" s="24"/>
      <c r="I48" s="21"/>
      <c r="J48" s="24"/>
      <c r="K48" s="21"/>
      <c r="L48" s="24"/>
      <c r="M48" s="19"/>
    </row>
    <row r="49" spans="1:52" ht="30" customHeight="1" x14ac:dyDescent="0.3">
      <c r="A49" s="15" t="s">
        <v>398</v>
      </c>
      <c r="B49" s="16"/>
      <c r="C49" s="16"/>
      <c r="D49" s="16"/>
      <c r="E49" s="20"/>
      <c r="F49" s="23"/>
      <c r="G49" s="20"/>
      <c r="H49" s="23"/>
      <c r="I49" s="20"/>
      <c r="J49" s="23"/>
      <c r="K49" s="20"/>
      <c r="L49" s="23"/>
      <c r="M49" s="17"/>
      <c r="N49" s="1" t="s">
        <v>111</v>
      </c>
    </row>
    <row r="50" spans="1:52" ht="30" customHeight="1" x14ac:dyDescent="0.3">
      <c r="A50" s="18" t="s">
        <v>386</v>
      </c>
      <c r="B50" s="18" t="s">
        <v>387</v>
      </c>
      <c r="C50" s="18" t="s">
        <v>388</v>
      </c>
      <c r="D50" s="19">
        <v>1.0981000000000001</v>
      </c>
      <c r="E50" s="21"/>
      <c r="F50" s="24"/>
      <c r="G50" s="21"/>
      <c r="H50" s="24"/>
      <c r="I50" s="21"/>
      <c r="J50" s="24"/>
      <c r="K50" s="21"/>
      <c r="L50" s="24"/>
      <c r="M50" s="18" t="s">
        <v>51</v>
      </c>
      <c r="N50" s="1" t="s">
        <v>111</v>
      </c>
      <c r="O50" s="1" t="s">
        <v>389</v>
      </c>
      <c r="P50" s="1" t="s">
        <v>64</v>
      </c>
      <c r="Q50" s="1" t="s">
        <v>64</v>
      </c>
      <c r="R50" s="1" t="s">
        <v>63</v>
      </c>
      <c r="AV50" s="1" t="s">
        <v>51</v>
      </c>
      <c r="AW50" s="1" t="s">
        <v>399</v>
      </c>
      <c r="AX50" s="1" t="s">
        <v>51</v>
      </c>
      <c r="AY50" s="1" t="s">
        <v>51</v>
      </c>
      <c r="AZ50" s="1" t="s">
        <v>51</v>
      </c>
    </row>
    <row r="51" spans="1:52" ht="30" customHeight="1" x14ac:dyDescent="0.3">
      <c r="A51" s="18" t="s">
        <v>100</v>
      </c>
      <c r="B51" s="18" t="s">
        <v>391</v>
      </c>
      <c r="C51" s="18" t="s">
        <v>60</v>
      </c>
      <c r="D51" s="19">
        <v>1</v>
      </c>
      <c r="E51" s="21"/>
      <c r="F51" s="24"/>
      <c r="G51" s="21"/>
      <c r="H51" s="24"/>
      <c r="I51" s="21"/>
      <c r="J51" s="24"/>
      <c r="K51" s="21"/>
      <c r="L51" s="24"/>
      <c r="M51" s="18" t="s">
        <v>392</v>
      </c>
      <c r="N51" s="1" t="s">
        <v>111</v>
      </c>
      <c r="O51" s="1" t="s">
        <v>393</v>
      </c>
      <c r="P51" s="1" t="s">
        <v>63</v>
      </c>
      <c r="Q51" s="1" t="s">
        <v>64</v>
      </c>
      <c r="R51" s="1" t="s">
        <v>64</v>
      </c>
      <c r="AV51" s="1" t="s">
        <v>51</v>
      </c>
      <c r="AW51" s="1" t="s">
        <v>400</v>
      </c>
      <c r="AX51" s="1" t="s">
        <v>51</v>
      </c>
      <c r="AY51" s="1" t="s">
        <v>51</v>
      </c>
      <c r="AZ51" s="1" t="s">
        <v>51</v>
      </c>
    </row>
    <row r="52" spans="1:52" ht="30" customHeight="1" x14ac:dyDescent="0.3">
      <c r="A52" s="18" t="s">
        <v>314</v>
      </c>
      <c r="B52" s="18" t="s">
        <v>51</v>
      </c>
      <c r="C52" s="18" t="s">
        <v>51</v>
      </c>
      <c r="D52" s="19"/>
      <c r="E52" s="21"/>
      <c r="F52" s="24"/>
      <c r="G52" s="21"/>
      <c r="H52" s="24"/>
      <c r="I52" s="21"/>
      <c r="J52" s="24"/>
      <c r="K52" s="21"/>
      <c r="L52" s="24"/>
      <c r="M52" s="18" t="s">
        <v>51</v>
      </c>
      <c r="N52" s="1" t="s">
        <v>78</v>
      </c>
      <c r="O52" s="1" t="s">
        <v>78</v>
      </c>
      <c r="P52" s="1" t="s">
        <v>51</v>
      </c>
      <c r="Q52" s="1" t="s">
        <v>51</v>
      </c>
      <c r="R52" s="1" t="s">
        <v>51</v>
      </c>
      <c r="AV52" s="1" t="s">
        <v>51</v>
      </c>
      <c r="AW52" s="1" t="s">
        <v>51</v>
      </c>
      <c r="AX52" s="1" t="s">
        <v>51</v>
      </c>
      <c r="AY52" s="1" t="s">
        <v>51</v>
      </c>
      <c r="AZ52" s="1" t="s">
        <v>51</v>
      </c>
    </row>
    <row r="53" spans="1:52" ht="30" customHeight="1" x14ac:dyDescent="0.3">
      <c r="A53" s="19"/>
      <c r="B53" s="19"/>
      <c r="C53" s="19"/>
      <c r="D53" s="19"/>
      <c r="E53" s="21"/>
      <c r="F53" s="24"/>
      <c r="G53" s="21"/>
      <c r="H53" s="24"/>
      <c r="I53" s="21"/>
      <c r="J53" s="24"/>
      <c r="K53" s="21"/>
      <c r="L53" s="24"/>
      <c r="M53" s="19"/>
    </row>
    <row r="54" spans="1:52" ht="30" customHeight="1" x14ac:dyDescent="0.3">
      <c r="A54" s="15" t="s">
        <v>401</v>
      </c>
      <c r="B54" s="16"/>
      <c r="C54" s="16"/>
      <c r="D54" s="16"/>
      <c r="E54" s="20"/>
      <c r="F54" s="23"/>
      <c r="G54" s="20"/>
      <c r="H54" s="23"/>
      <c r="I54" s="20"/>
      <c r="J54" s="23"/>
      <c r="K54" s="20"/>
      <c r="L54" s="23"/>
      <c r="M54" s="17"/>
      <c r="N54" s="1" t="s">
        <v>116</v>
      </c>
    </row>
    <row r="55" spans="1:52" ht="30" customHeight="1" x14ac:dyDescent="0.3">
      <c r="A55" s="18" t="s">
        <v>402</v>
      </c>
      <c r="B55" s="18" t="s">
        <v>403</v>
      </c>
      <c r="C55" s="18" t="s">
        <v>60</v>
      </c>
      <c r="D55" s="19">
        <v>1.03</v>
      </c>
      <c r="E55" s="21"/>
      <c r="F55" s="24"/>
      <c r="G55" s="21"/>
      <c r="H55" s="24"/>
      <c r="I55" s="21"/>
      <c r="J55" s="24"/>
      <c r="K55" s="21"/>
      <c r="L55" s="24"/>
      <c r="M55" s="18" t="s">
        <v>51</v>
      </c>
      <c r="N55" s="1" t="s">
        <v>116</v>
      </c>
      <c r="O55" s="1" t="s">
        <v>404</v>
      </c>
      <c r="P55" s="1" t="s">
        <v>64</v>
      </c>
      <c r="Q55" s="1" t="s">
        <v>64</v>
      </c>
      <c r="R55" s="1" t="s">
        <v>63</v>
      </c>
      <c r="AV55" s="1" t="s">
        <v>51</v>
      </c>
      <c r="AW55" s="1" t="s">
        <v>405</v>
      </c>
      <c r="AX55" s="1" t="s">
        <v>51</v>
      </c>
      <c r="AY55" s="1" t="s">
        <v>51</v>
      </c>
      <c r="AZ55" s="1" t="s">
        <v>51</v>
      </c>
    </row>
    <row r="56" spans="1:52" ht="30" customHeight="1" x14ac:dyDescent="0.3">
      <c r="A56" s="18" t="s">
        <v>406</v>
      </c>
      <c r="B56" s="18" t="s">
        <v>407</v>
      </c>
      <c r="C56" s="18" t="s">
        <v>60</v>
      </c>
      <c r="D56" s="19">
        <v>1</v>
      </c>
      <c r="E56" s="21"/>
      <c r="F56" s="24"/>
      <c r="G56" s="21"/>
      <c r="H56" s="24"/>
      <c r="I56" s="21"/>
      <c r="J56" s="24"/>
      <c r="K56" s="21"/>
      <c r="L56" s="24"/>
      <c r="M56" s="18" t="s">
        <v>408</v>
      </c>
      <c r="N56" s="1" t="s">
        <v>116</v>
      </c>
      <c r="O56" s="1" t="s">
        <v>409</v>
      </c>
      <c r="P56" s="1" t="s">
        <v>63</v>
      </c>
      <c r="Q56" s="1" t="s">
        <v>64</v>
      </c>
      <c r="R56" s="1" t="s">
        <v>64</v>
      </c>
      <c r="AV56" s="1" t="s">
        <v>51</v>
      </c>
      <c r="AW56" s="1" t="s">
        <v>410</v>
      </c>
      <c r="AX56" s="1" t="s">
        <v>51</v>
      </c>
      <c r="AY56" s="1" t="s">
        <v>51</v>
      </c>
      <c r="AZ56" s="1" t="s">
        <v>51</v>
      </c>
    </row>
    <row r="57" spans="1:52" ht="30" customHeight="1" x14ac:dyDescent="0.3">
      <c r="A57" s="18" t="s">
        <v>314</v>
      </c>
      <c r="B57" s="18" t="s">
        <v>51</v>
      </c>
      <c r="C57" s="18" t="s">
        <v>51</v>
      </c>
      <c r="D57" s="19"/>
      <c r="E57" s="21"/>
      <c r="F57" s="24"/>
      <c r="G57" s="21"/>
      <c r="H57" s="24"/>
      <c r="I57" s="21"/>
      <c r="J57" s="24"/>
      <c r="K57" s="21"/>
      <c r="L57" s="24"/>
      <c r="M57" s="18" t="s">
        <v>51</v>
      </c>
      <c r="N57" s="1" t="s">
        <v>78</v>
      </c>
      <c r="O57" s="1" t="s">
        <v>78</v>
      </c>
      <c r="P57" s="1" t="s">
        <v>51</v>
      </c>
      <c r="Q57" s="1" t="s">
        <v>51</v>
      </c>
      <c r="R57" s="1" t="s">
        <v>51</v>
      </c>
      <c r="AV57" s="1" t="s">
        <v>51</v>
      </c>
      <c r="AW57" s="1" t="s">
        <v>51</v>
      </c>
      <c r="AX57" s="1" t="s">
        <v>51</v>
      </c>
      <c r="AY57" s="1" t="s">
        <v>51</v>
      </c>
      <c r="AZ57" s="1" t="s">
        <v>51</v>
      </c>
    </row>
    <row r="58" spans="1:52" ht="30" customHeight="1" x14ac:dyDescent="0.3">
      <c r="A58" s="19"/>
      <c r="B58" s="19"/>
      <c r="C58" s="19"/>
      <c r="D58" s="19"/>
      <c r="E58" s="21"/>
      <c r="F58" s="24"/>
      <c r="G58" s="21"/>
      <c r="H58" s="24"/>
      <c r="I58" s="21"/>
      <c r="J58" s="24"/>
      <c r="K58" s="21"/>
      <c r="L58" s="24"/>
      <c r="M58" s="19"/>
    </row>
    <row r="59" spans="1:52" ht="30" customHeight="1" x14ac:dyDescent="0.3">
      <c r="A59" s="15" t="s">
        <v>411</v>
      </c>
      <c r="B59" s="16"/>
      <c r="C59" s="16"/>
      <c r="D59" s="16"/>
      <c r="E59" s="20"/>
      <c r="F59" s="23"/>
      <c r="G59" s="20"/>
      <c r="H59" s="23"/>
      <c r="I59" s="20"/>
      <c r="J59" s="23"/>
      <c r="K59" s="20"/>
      <c r="L59" s="23"/>
      <c r="M59" s="17"/>
      <c r="N59" s="1" t="s">
        <v>120</v>
      </c>
    </row>
    <row r="60" spans="1:52" ht="30" customHeight="1" x14ac:dyDescent="0.3">
      <c r="A60" s="18" t="s">
        <v>402</v>
      </c>
      <c r="B60" s="18" t="s">
        <v>412</v>
      </c>
      <c r="C60" s="18" t="s">
        <v>60</v>
      </c>
      <c r="D60" s="19">
        <v>1.03</v>
      </c>
      <c r="E60" s="21"/>
      <c r="F60" s="24"/>
      <c r="G60" s="21"/>
      <c r="H60" s="24"/>
      <c r="I60" s="21"/>
      <c r="J60" s="24"/>
      <c r="K60" s="21"/>
      <c r="L60" s="24"/>
      <c r="M60" s="18" t="s">
        <v>51</v>
      </c>
      <c r="N60" s="1" t="s">
        <v>120</v>
      </c>
      <c r="O60" s="1" t="s">
        <v>413</v>
      </c>
      <c r="P60" s="1" t="s">
        <v>64</v>
      </c>
      <c r="Q60" s="1" t="s">
        <v>64</v>
      </c>
      <c r="R60" s="1" t="s">
        <v>63</v>
      </c>
      <c r="AV60" s="1" t="s">
        <v>51</v>
      </c>
      <c r="AW60" s="1" t="s">
        <v>414</v>
      </c>
      <c r="AX60" s="1" t="s">
        <v>51</v>
      </c>
      <c r="AY60" s="1" t="s">
        <v>51</v>
      </c>
      <c r="AZ60" s="1" t="s">
        <v>51</v>
      </c>
    </row>
    <row r="61" spans="1:52" ht="30" customHeight="1" x14ac:dyDescent="0.3">
      <c r="A61" s="18" t="s">
        <v>406</v>
      </c>
      <c r="B61" s="18" t="s">
        <v>407</v>
      </c>
      <c r="C61" s="18" t="s">
        <v>60</v>
      </c>
      <c r="D61" s="19">
        <v>1</v>
      </c>
      <c r="E61" s="21"/>
      <c r="F61" s="24"/>
      <c r="G61" s="21"/>
      <c r="H61" s="24"/>
      <c r="I61" s="21"/>
      <c r="J61" s="24"/>
      <c r="K61" s="21"/>
      <c r="L61" s="24"/>
      <c r="M61" s="18" t="s">
        <v>408</v>
      </c>
      <c r="N61" s="1" t="s">
        <v>120</v>
      </c>
      <c r="O61" s="1" t="s">
        <v>409</v>
      </c>
      <c r="P61" s="1" t="s">
        <v>63</v>
      </c>
      <c r="Q61" s="1" t="s">
        <v>64</v>
      </c>
      <c r="R61" s="1" t="s">
        <v>64</v>
      </c>
      <c r="AV61" s="1" t="s">
        <v>51</v>
      </c>
      <c r="AW61" s="1" t="s">
        <v>415</v>
      </c>
      <c r="AX61" s="1" t="s">
        <v>51</v>
      </c>
      <c r="AY61" s="1" t="s">
        <v>51</v>
      </c>
      <c r="AZ61" s="1" t="s">
        <v>51</v>
      </c>
    </row>
    <row r="62" spans="1:52" ht="30" customHeight="1" x14ac:dyDescent="0.3">
      <c r="A62" s="18" t="s">
        <v>314</v>
      </c>
      <c r="B62" s="18" t="s">
        <v>51</v>
      </c>
      <c r="C62" s="18" t="s">
        <v>51</v>
      </c>
      <c r="D62" s="19"/>
      <c r="E62" s="21"/>
      <c r="F62" s="24"/>
      <c r="G62" s="21"/>
      <c r="H62" s="24"/>
      <c r="I62" s="21"/>
      <c r="J62" s="24"/>
      <c r="K62" s="21"/>
      <c r="L62" s="24"/>
      <c r="M62" s="18" t="s">
        <v>51</v>
      </c>
      <c r="N62" s="1" t="s">
        <v>78</v>
      </c>
      <c r="O62" s="1" t="s">
        <v>78</v>
      </c>
      <c r="P62" s="1" t="s">
        <v>51</v>
      </c>
      <c r="Q62" s="1" t="s">
        <v>51</v>
      </c>
      <c r="R62" s="1" t="s">
        <v>51</v>
      </c>
      <c r="AV62" s="1" t="s">
        <v>51</v>
      </c>
      <c r="AW62" s="1" t="s">
        <v>51</v>
      </c>
      <c r="AX62" s="1" t="s">
        <v>51</v>
      </c>
      <c r="AY62" s="1" t="s">
        <v>51</v>
      </c>
      <c r="AZ62" s="1" t="s">
        <v>51</v>
      </c>
    </row>
    <row r="63" spans="1:52" ht="30" customHeight="1" x14ac:dyDescent="0.3">
      <c r="A63" s="19"/>
      <c r="B63" s="19"/>
      <c r="C63" s="19"/>
      <c r="D63" s="19"/>
      <c r="E63" s="21"/>
      <c r="F63" s="24"/>
      <c r="G63" s="21"/>
      <c r="H63" s="24"/>
      <c r="I63" s="21"/>
      <c r="J63" s="24"/>
      <c r="K63" s="21"/>
      <c r="L63" s="24"/>
      <c r="M63" s="19"/>
    </row>
    <row r="64" spans="1:52" ht="30" customHeight="1" x14ac:dyDescent="0.3">
      <c r="A64" s="15" t="s">
        <v>416</v>
      </c>
      <c r="B64" s="16"/>
      <c r="C64" s="16"/>
      <c r="D64" s="16"/>
      <c r="E64" s="20"/>
      <c r="F64" s="23"/>
      <c r="G64" s="20"/>
      <c r="H64" s="23"/>
      <c r="I64" s="20"/>
      <c r="J64" s="23"/>
      <c r="K64" s="20"/>
      <c r="L64" s="23"/>
      <c r="M64" s="17"/>
      <c r="N64" s="1" t="s">
        <v>124</v>
      </c>
    </row>
    <row r="65" spans="1:52" ht="30" customHeight="1" x14ac:dyDescent="0.3">
      <c r="A65" s="18" t="s">
        <v>402</v>
      </c>
      <c r="B65" s="18" t="s">
        <v>417</v>
      </c>
      <c r="C65" s="18" t="s">
        <v>60</v>
      </c>
      <c r="D65" s="19">
        <v>1.03</v>
      </c>
      <c r="E65" s="21"/>
      <c r="F65" s="24"/>
      <c r="G65" s="21"/>
      <c r="H65" s="24"/>
      <c r="I65" s="21"/>
      <c r="J65" s="24"/>
      <c r="K65" s="21"/>
      <c r="L65" s="24"/>
      <c r="M65" s="18" t="s">
        <v>51</v>
      </c>
      <c r="N65" s="1" t="s">
        <v>124</v>
      </c>
      <c r="O65" s="1" t="s">
        <v>418</v>
      </c>
      <c r="P65" s="1" t="s">
        <v>64</v>
      </c>
      <c r="Q65" s="1" t="s">
        <v>64</v>
      </c>
      <c r="R65" s="1" t="s">
        <v>63</v>
      </c>
      <c r="AV65" s="1" t="s">
        <v>51</v>
      </c>
      <c r="AW65" s="1" t="s">
        <v>419</v>
      </c>
      <c r="AX65" s="1" t="s">
        <v>51</v>
      </c>
      <c r="AY65" s="1" t="s">
        <v>51</v>
      </c>
      <c r="AZ65" s="1" t="s">
        <v>51</v>
      </c>
    </row>
    <row r="66" spans="1:52" ht="30" customHeight="1" x14ac:dyDescent="0.3">
      <c r="A66" s="18" t="s">
        <v>406</v>
      </c>
      <c r="B66" s="18" t="s">
        <v>407</v>
      </c>
      <c r="C66" s="18" t="s">
        <v>60</v>
      </c>
      <c r="D66" s="19">
        <v>1</v>
      </c>
      <c r="E66" s="21"/>
      <c r="F66" s="24"/>
      <c r="G66" s="21"/>
      <c r="H66" s="24"/>
      <c r="I66" s="21"/>
      <c r="J66" s="24"/>
      <c r="K66" s="21"/>
      <c r="L66" s="24"/>
      <c r="M66" s="18" t="s">
        <v>408</v>
      </c>
      <c r="N66" s="1" t="s">
        <v>124</v>
      </c>
      <c r="O66" s="1" t="s">
        <v>409</v>
      </c>
      <c r="P66" s="1" t="s">
        <v>63</v>
      </c>
      <c r="Q66" s="1" t="s">
        <v>64</v>
      </c>
      <c r="R66" s="1" t="s">
        <v>64</v>
      </c>
      <c r="AV66" s="1" t="s">
        <v>51</v>
      </c>
      <c r="AW66" s="1" t="s">
        <v>420</v>
      </c>
      <c r="AX66" s="1" t="s">
        <v>51</v>
      </c>
      <c r="AY66" s="1" t="s">
        <v>51</v>
      </c>
      <c r="AZ66" s="1" t="s">
        <v>51</v>
      </c>
    </row>
    <row r="67" spans="1:52" ht="30" customHeight="1" x14ac:dyDescent="0.3">
      <c r="A67" s="18" t="s">
        <v>314</v>
      </c>
      <c r="B67" s="18" t="s">
        <v>51</v>
      </c>
      <c r="C67" s="18" t="s">
        <v>51</v>
      </c>
      <c r="D67" s="19"/>
      <c r="E67" s="21"/>
      <c r="F67" s="24"/>
      <c r="G67" s="21"/>
      <c r="H67" s="24"/>
      <c r="I67" s="21"/>
      <c r="J67" s="24"/>
      <c r="K67" s="21"/>
      <c r="L67" s="24"/>
      <c r="M67" s="18" t="s">
        <v>51</v>
      </c>
      <c r="N67" s="1" t="s">
        <v>78</v>
      </c>
      <c r="O67" s="1" t="s">
        <v>78</v>
      </c>
      <c r="P67" s="1" t="s">
        <v>51</v>
      </c>
      <c r="Q67" s="1" t="s">
        <v>51</v>
      </c>
      <c r="R67" s="1" t="s">
        <v>51</v>
      </c>
      <c r="AV67" s="1" t="s">
        <v>51</v>
      </c>
      <c r="AW67" s="1" t="s">
        <v>51</v>
      </c>
      <c r="AX67" s="1" t="s">
        <v>51</v>
      </c>
      <c r="AY67" s="1" t="s">
        <v>51</v>
      </c>
      <c r="AZ67" s="1" t="s">
        <v>51</v>
      </c>
    </row>
    <row r="68" spans="1:52" ht="30" customHeight="1" x14ac:dyDescent="0.3">
      <c r="A68" s="19"/>
      <c r="B68" s="19"/>
      <c r="C68" s="19"/>
      <c r="D68" s="19"/>
      <c r="E68" s="21"/>
      <c r="F68" s="24"/>
      <c r="G68" s="21"/>
      <c r="H68" s="24"/>
      <c r="I68" s="21"/>
      <c r="J68" s="24"/>
      <c r="K68" s="21"/>
      <c r="L68" s="24"/>
      <c r="M68" s="19"/>
    </row>
    <row r="69" spans="1:52" ht="30" customHeight="1" x14ac:dyDescent="0.3">
      <c r="A69" s="15" t="s">
        <v>421</v>
      </c>
      <c r="B69" s="16"/>
      <c r="C69" s="16"/>
      <c r="D69" s="16"/>
      <c r="E69" s="20"/>
      <c r="F69" s="23"/>
      <c r="G69" s="20"/>
      <c r="H69" s="23"/>
      <c r="I69" s="20"/>
      <c r="J69" s="23"/>
      <c r="K69" s="20"/>
      <c r="L69" s="23"/>
      <c r="M69" s="17"/>
      <c r="N69" s="1" t="s">
        <v>128</v>
      </c>
    </row>
    <row r="70" spans="1:52" ht="30" customHeight="1" x14ac:dyDescent="0.3">
      <c r="A70" s="18" t="s">
        <v>422</v>
      </c>
      <c r="B70" s="18" t="s">
        <v>361</v>
      </c>
      <c r="C70" s="18" t="s">
        <v>362</v>
      </c>
      <c r="D70" s="19">
        <v>4.3999999999999997E-2</v>
      </c>
      <c r="E70" s="21"/>
      <c r="F70" s="24"/>
      <c r="G70" s="21"/>
      <c r="H70" s="24"/>
      <c r="I70" s="21"/>
      <c r="J70" s="24"/>
      <c r="K70" s="21"/>
      <c r="L70" s="24"/>
      <c r="M70" s="18" t="s">
        <v>51</v>
      </c>
      <c r="N70" s="1" t="s">
        <v>128</v>
      </c>
      <c r="O70" s="1" t="s">
        <v>423</v>
      </c>
      <c r="P70" s="1" t="s">
        <v>64</v>
      </c>
      <c r="Q70" s="1" t="s">
        <v>64</v>
      </c>
      <c r="R70" s="1" t="s">
        <v>63</v>
      </c>
      <c r="V70">
        <v>1</v>
      </c>
      <c r="AV70" s="1" t="s">
        <v>51</v>
      </c>
      <c r="AW70" s="1" t="s">
        <v>424</v>
      </c>
      <c r="AX70" s="1" t="s">
        <v>51</v>
      </c>
      <c r="AY70" s="1" t="s">
        <v>51</v>
      </c>
      <c r="AZ70" s="1" t="s">
        <v>51</v>
      </c>
    </row>
    <row r="71" spans="1:52" ht="30" customHeight="1" x14ac:dyDescent="0.3">
      <c r="A71" s="18" t="s">
        <v>360</v>
      </c>
      <c r="B71" s="18" t="s">
        <v>361</v>
      </c>
      <c r="C71" s="18" t="s">
        <v>362</v>
      </c>
      <c r="D71" s="19">
        <v>2.1999999999999999E-2</v>
      </c>
      <c r="E71" s="21"/>
      <c r="F71" s="24"/>
      <c r="G71" s="21"/>
      <c r="H71" s="24"/>
      <c r="I71" s="21"/>
      <c r="J71" s="24"/>
      <c r="K71" s="21"/>
      <c r="L71" s="24"/>
      <c r="M71" s="18" t="s">
        <v>51</v>
      </c>
      <c r="N71" s="1" t="s">
        <v>128</v>
      </c>
      <c r="O71" s="1" t="s">
        <v>363</v>
      </c>
      <c r="P71" s="1" t="s">
        <v>64</v>
      </c>
      <c r="Q71" s="1" t="s">
        <v>64</v>
      </c>
      <c r="R71" s="1" t="s">
        <v>63</v>
      </c>
      <c r="V71">
        <v>1</v>
      </c>
      <c r="AV71" s="1" t="s">
        <v>51</v>
      </c>
      <c r="AW71" s="1" t="s">
        <v>425</v>
      </c>
      <c r="AX71" s="1" t="s">
        <v>51</v>
      </c>
      <c r="AY71" s="1" t="s">
        <v>51</v>
      </c>
      <c r="AZ71" s="1" t="s">
        <v>51</v>
      </c>
    </row>
    <row r="72" spans="1:52" ht="30" customHeight="1" x14ac:dyDescent="0.3">
      <c r="A72" s="18" t="s">
        <v>380</v>
      </c>
      <c r="B72" s="18" t="s">
        <v>381</v>
      </c>
      <c r="C72" s="18" t="s">
        <v>382</v>
      </c>
      <c r="D72" s="19">
        <v>1</v>
      </c>
      <c r="E72" s="21"/>
      <c r="F72" s="24"/>
      <c r="G72" s="21"/>
      <c r="H72" s="24"/>
      <c r="I72" s="21"/>
      <c r="J72" s="24"/>
      <c r="K72" s="21"/>
      <c r="L72" s="24"/>
      <c r="M72" s="18" t="s">
        <v>51</v>
      </c>
      <c r="N72" s="1" t="s">
        <v>128</v>
      </c>
      <c r="O72" s="1" t="s">
        <v>383</v>
      </c>
      <c r="P72" s="1" t="s">
        <v>64</v>
      </c>
      <c r="Q72" s="1" t="s">
        <v>64</v>
      </c>
      <c r="R72" s="1" t="s">
        <v>64</v>
      </c>
      <c r="S72">
        <v>1</v>
      </c>
      <c r="T72">
        <v>2</v>
      </c>
      <c r="U72">
        <v>0.03</v>
      </c>
      <c r="AV72" s="1" t="s">
        <v>51</v>
      </c>
      <c r="AW72" s="1" t="s">
        <v>426</v>
      </c>
      <c r="AX72" s="1" t="s">
        <v>51</v>
      </c>
      <c r="AY72" s="1" t="s">
        <v>51</v>
      </c>
      <c r="AZ72" s="1" t="s">
        <v>51</v>
      </c>
    </row>
    <row r="73" spans="1:52" ht="30" customHeight="1" x14ac:dyDescent="0.3">
      <c r="A73" s="18" t="s">
        <v>314</v>
      </c>
      <c r="B73" s="18" t="s">
        <v>51</v>
      </c>
      <c r="C73" s="18" t="s">
        <v>51</v>
      </c>
      <c r="D73" s="19"/>
      <c r="E73" s="21"/>
      <c r="F73" s="24"/>
      <c r="G73" s="21"/>
      <c r="H73" s="24"/>
      <c r="I73" s="21"/>
      <c r="J73" s="24"/>
      <c r="K73" s="21"/>
      <c r="L73" s="24"/>
      <c r="M73" s="18" t="s">
        <v>51</v>
      </c>
      <c r="N73" s="1" t="s">
        <v>78</v>
      </c>
      <c r="O73" s="1" t="s">
        <v>78</v>
      </c>
      <c r="P73" s="1" t="s">
        <v>51</v>
      </c>
      <c r="Q73" s="1" t="s">
        <v>51</v>
      </c>
      <c r="R73" s="1" t="s">
        <v>51</v>
      </c>
      <c r="AV73" s="1" t="s">
        <v>51</v>
      </c>
      <c r="AW73" s="1" t="s">
        <v>51</v>
      </c>
      <c r="AX73" s="1" t="s">
        <v>51</v>
      </c>
      <c r="AY73" s="1" t="s">
        <v>51</v>
      </c>
      <c r="AZ73" s="1" t="s">
        <v>51</v>
      </c>
    </row>
    <row r="74" spans="1:52" ht="30" customHeight="1" x14ac:dyDescent="0.3">
      <c r="A74" s="19"/>
      <c r="B74" s="19"/>
      <c r="C74" s="19"/>
      <c r="D74" s="19"/>
      <c r="E74" s="21"/>
      <c r="F74" s="24"/>
      <c r="G74" s="21"/>
      <c r="H74" s="24"/>
      <c r="I74" s="21"/>
      <c r="J74" s="24"/>
      <c r="K74" s="21"/>
      <c r="L74" s="24"/>
      <c r="M74" s="19"/>
    </row>
    <row r="75" spans="1:52" ht="30" customHeight="1" x14ac:dyDescent="0.3">
      <c r="A75" s="15" t="s">
        <v>427</v>
      </c>
      <c r="B75" s="16"/>
      <c r="C75" s="16"/>
      <c r="D75" s="16"/>
      <c r="E75" s="20"/>
      <c r="F75" s="23"/>
      <c r="G75" s="20"/>
      <c r="H75" s="23"/>
      <c r="I75" s="20"/>
      <c r="J75" s="23"/>
      <c r="K75" s="20"/>
      <c r="L75" s="23"/>
      <c r="M75" s="17"/>
      <c r="N75" s="1" t="s">
        <v>133</v>
      </c>
    </row>
    <row r="76" spans="1:52" ht="30" customHeight="1" x14ac:dyDescent="0.3">
      <c r="A76" s="18" t="s">
        <v>422</v>
      </c>
      <c r="B76" s="18" t="s">
        <v>361</v>
      </c>
      <c r="C76" s="18" t="s">
        <v>362</v>
      </c>
      <c r="D76" s="19">
        <v>2.5999999999999999E-2</v>
      </c>
      <c r="E76" s="21"/>
      <c r="F76" s="24"/>
      <c r="G76" s="21"/>
      <c r="H76" s="24"/>
      <c r="I76" s="21"/>
      <c r="J76" s="24"/>
      <c r="K76" s="21"/>
      <c r="L76" s="24"/>
      <c r="M76" s="18" t="s">
        <v>51</v>
      </c>
      <c r="N76" s="1" t="s">
        <v>133</v>
      </c>
      <c r="O76" s="1" t="s">
        <v>423</v>
      </c>
      <c r="P76" s="1" t="s">
        <v>64</v>
      </c>
      <c r="Q76" s="1" t="s">
        <v>64</v>
      </c>
      <c r="R76" s="1" t="s">
        <v>63</v>
      </c>
      <c r="AV76" s="1" t="s">
        <v>51</v>
      </c>
      <c r="AW76" s="1" t="s">
        <v>428</v>
      </c>
      <c r="AX76" s="1" t="s">
        <v>51</v>
      </c>
      <c r="AY76" s="1" t="s">
        <v>51</v>
      </c>
      <c r="AZ76" s="1" t="s">
        <v>51</v>
      </c>
    </row>
    <row r="77" spans="1:52" ht="30" customHeight="1" x14ac:dyDescent="0.3">
      <c r="A77" s="18" t="s">
        <v>360</v>
      </c>
      <c r="B77" s="18" t="s">
        <v>361</v>
      </c>
      <c r="C77" s="18" t="s">
        <v>362</v>
      </c>
      <c r="D77" s="19">
        <v>1.0999999999999999E-2</v>
      </c>
      <c r="E77" s="21"/>
      <c r="F77" s="24"/>
      <c r="G77" s="21"/>
      <c r="H77" s="24"/>
      <c r="I77" s="21"/>
      <c r="J77" s="24"/>
      <c r="K77" s="21"/>
      <c r="L77" s="24"/>
      <c r="M77" s="18" t="s">
        <v>51</v>
      </c>
      <c r="N77" s="1" t="s">
        <v>133</v>
      </c>
      <c r="O77" s="1" t="s">
        <v>363</v>
      </c>
      <c r="P77" s="1" t="s">
        <v>64</v>
      </c>
      <c r="Q77" s="1" t="s">
        <v>64</v>
      </c>
      <c r="R77" s="1" t="s">
        <v>63</v>
      </c>
      <c r="AV77" s="1" t="s">
        <v>51</v>
      </c>
      <c r="AW77" s="1" t="s">
        <v>429</v>
      </c>
      <c r="AX77" s="1" t="s">
        <v>51</v>
      </c>
      <c r="AY77" s="1" t="s">
        <v>51</v>
      </c>
      <c r="AZ77" s="1" t="s">
        <v>51</v>
      </c>
    </row>
    <row r="78" spans="1:52" ht="30" customHeight="1" x14ac:dyDescent="0.3">
      <c r="A78" s="18" t="s">
        <v>314</v>
      </c>
      <c r="B78" s="18" t="s">
        <v>51</v>
      </c>
      <c r="C78" s="18" t="s">
        <v>51</v>
      </c>
      <c r="D78" s="19"/>
      <c r="E78" s="21"/>
      <c r="F78" s="24"/>
      <c r="G78" s="21"/>
      <c r="H78" s="24"/>
      <c r="I78" s="21"/>
      <c r="J78" s="24"/>
      <c r="K78" s="21"/>
      <c r="L78" s="24"/>
      <c r="M78" s="18" t="s">
        <v>51</v>
      </c>
      <c r="N78" s="1" t="s">
        <v>78</v>
      </c>
      <c r="O78" s="1" t="s">
        <v>78</v>
      </c>
      <c r="P78" s="1" t="s">
        <v>51</v>
      </c>
      <c r="Q78" s="1" t="s">
        <v>51</v>
      </c>
      <c r="R78" s="1" t="s">
        <v>51</v>
      </c>
      <c r="AV78" s="1" t="s">
        <v>51</v>
      </c>
      <c r="AW78" s="1" t="s">
        <v>51</v>
      </c>
      <c r="AX78" s="1" t="s">
        <v>51</v>
      </c>
      <c r="AY78" s="1" t="s">
        <v>51</v>
      </c>
      <c r="AZ78" s="1" t="s">
        <v>51</v>
      </c>
    </row>
    <row r="79" spans="1:52" ht="30" customHeight="1" x14ac:dyDescent="0.3">
      <c r="A79" s="19"/>
      <c r="B79" s="19"/>
      <c r="C79" s="19"/>
      <c r="D79" s="19"/>
      <c r="E79" s="21"/>
      <c r="F79" s="24"/>
      <c r="G79" s="21"/>
      <c r="H79" s="24"/>
      <c r="I79" s="21"/>
      <c r="J79" s="24"/>
      <c r="K79" s="21"/>
      <c r="L79" s="24"/>
      <c r="M79" s="19"/>
    </row>
    <row r="80" spans="1:52" ht="30" customHeight="1" x14ac:dyDescent="0.3">
      <c r="A80" s="15" t="s">
        <v>430</v>
      </c>
      <c r="B80" s="16"/>
      <c r="C80" s="16"/>
      <c r="D80" s="16"/>
      <c r="E80" s="20"/>
      <c r="F80" s="23"/>
      <c r="G80" s="20"/>
      <c r="H80" s="23"/>
      <c r="I80" s="20"/>
      <c r="J80" s="23"/>
      <c r="K80" s="20"/>
      <c r="L80" s="23"/>
      <c r="M80" s="17"/>
      <c r="N80" s="1" t="s">
        <v>138</v>
      </c>
    </row>
    <row r="81" spans="1:52" ht="30" customHeight="1" x14ac:dyDescent="0.3">
      <c r="A81" s="18" t="s">
        <v>406</v>
      </c>
      <c r="B81" s="18" t="s">
        <v>407</v>
      </c>
      <c r="C81" s="18" t="s">
        <v>60</v>
      </c>
      <c r="D81" s="19">
        <v>1</v>
      </c>
      <c r="E81" s="21"/>
      <c r="F81" s="24"/>
      <c r="G81" s="21"/>
      <c r="H81" s="24"/>
      <c r="I81" s="21"/>
      <c r="J81" s="24"/>
      <c r="K81" s="21"/>
      <c r="L81" s="24"/>
      <c r="M81" s="18" t="s">
        <v>408</v>
      </c>
      <c r="N81" s="1" t="s">
        <v>138</v>
      </c>
      <c r="O81" s="1" t="s">
        <v>409</v>
      </c>
      <c r="P81" s="1" t="s">
        <v>63</v>
      </c>
      <c r="Q81" s="1" t="s">
        <v>64</v>
      </c>
      <c r="R81" s="1" t="s">
        <v>64</v>
      </c>
      <c r="AV81" s="1" t="s">
        <v>51</v>
      </c>
      <c r="AW81" s="1" t="s">
        <v>431</v>
      </c>
      <c r="AX81" s="1" t="s">
        <v>51</v>
      </c>
      <c r="AY81" s="1" t="s">
        <v>51</v>
      </c>
      <c r="AZ81" s="1" t="s">
        <v>51</v>
      </c>
    </row>
    <row r="82" spans="1:52" ht="30" customHeight="1" x14ac:dyDescent="0.3">
      <c r="A82" s="18" t="s">
        <v>432</v>
      </c>
      <c r="B82" s="18" t="s">
        <v>433</v>
      </c>
      <c r="C82" s="18" t="s">
        <v>60</v>
      </c>
      <c r="D82" s="19">
        <v>1.03</v>
      </c>
      <c r="E82" s="21"/>
      <c r="F82" s="24"/>
      <c r="G82" s="21"/>
      <c r="H82" s="24"/>
      <c r="I82" s="21"/>
      <c r="J82" s="24"/>
      <c r="K82" s="21"/>
      <c r="L82" s="24"/>
      <c r="M82" s="18" t="s">
        <v>51</v>
      </c>
      <c r="N82" s="1" t="s">
        <v>138</v>
      </c>
      <c r="O82" s="1" t="s">
        <v>434</v>
      </c>
      <c r="P82" s="1" t="s">
        <v>64</v>
      </c>
      <c r="Q82" s="1" t="s">
        <v>64</v>
      </c>
      <c r="R82" s="1" t="s">
        <v>63</v>
      </c>
      <c r="AV82" s="1" t="s">
        <v>51</v>
      </c>
      <c r="AW82" s="1" t="s">
        <v>435</v>
      </c>
      <c r="AX82" s="1" t="s">
        <v>51</v>
      </c>
      <c r="AY82" s="1" t="s">
        <v>51</v>
      </c>
      <c r="AZ82" s="1" t="s">
        <v>51</v>
      </c>
    </row>
    <row r="83" spans="1:52" ht="30" customHeight="1" x14ac:dyDescent="0.3">
      <c r="A83" s="18" t="s">
        <v>314</v>
      </c>
      <c r="B83" s="18" t="s">
        <v>51</v>
      </c>
      <c r="C83" s="18" t="s">
        <v>51</v>
      </c>
      <c r="D83" s="19"/>
      <c r="E83" s="21"/>
      <c r="F83" s="24"/>
      <c r="G83" s="21"/>
      <c r="H83" s="24"/>
      <c r="I83" s="21"/>
      <c r="J83" s="24"/>
      <c r="K83" s="21"/>
      <c r="L83" s="24"/>
      <c r="M83" s="18" t="s">
        <v>51</v>
      </c>
      <c r="N83" s="1" t="s">
        <v>78</v>
      </c>
      <c r="O83" s="1" t="s">
        <v>78</v>
      </c>
      <c r="P83" s="1" t="s">
        <v>51</v>
      </c>
      <c r="Q83" s="1" t="s">
        <v>51</v>
      </c>
      <c r="R83" s="1" t="s">
        <v>51</v>
      </c>
      <c r="AV83" s="1" t="s">
        <v>51</v>
      </c>
      <c r="AW83" s="1" t="s">
        <v>51</v>
      </c>
      <c r="AX83" s="1" t="s">
        <v>51</v>
      </c>
      <c r="AY83" s="1" t="s">
        <v>51</v>
      </c>
      <c r="AZ83" s="1" t="s">
        <v>51</v>
      </c>
    </row>
    <row r="84" spans="1:52" ht="30" customHeight="1" x14ac:dyDescent="0.3">
      <c r="A84" s="19"/>
      <c r="B84" s="19"/>
      <c r="C84" s="19"/>
      <c r="D84" s="19"/>
      <c r="E84" s="21"/>
      <c r="F84" s="24"/>
      <c r="G84" s="21"/>
      <c r="H84" s="24"/>
      <c r="I84" s="21"/>
      <c r="J84" s="24"/>
      <c r="K84" s="21"/>
      <c r="L84" s="24"/>
      <c r="M84" s="19"/>
    </row>
    <row r="85" spans="1:52" ht="30" customHeight="1" x14ac:dyDescent="0.3">
      <c r="A85" s="15" t="s">
        <v>436</v>
      </c>
      <c r="B85" s="16"/>
      <c r="C85" s="16"/>
      <c r="D85" s="16"/>
      <c r="E85" s="20"/>
      <c r="F85" s="23"/>
      <c r="G85" s="20"/>
      <c r="H85" s="23"/>
      <c r="I85" s="20"/>
      <c r="J85" s="23"/>
      <c r="K85" s="20"/>
      <c r="L85" s="23"/>
      <c r="M85" s="17"/>
      <c r="N85" s="1" t="s">
        <v>142</v>
      </c>
    </row>
    <row r="86" spans="1:52" ht="30" customHeight="1" x14ac:dyDescent="0.3">
      <c r="A86" s="18" t="s">
        <v>406</v>
      </c>
      <c r="B86" s="18" t="s">
        <v>407</v>
      </c>
      <c r="C86" s="18" t="s">
        <v>60</v>
      </c>
      <c r="D86" s="19">
        <v>1</v>
      </c>
      <c r="E86" s="21"/>
      <c r="F86" s="24"/>
      <c r="G86" s="21"/>
      <c r="H86" s="24"/>
      <c r="I86" s="21"/>
      <c r="J86" s="24"/>
      <c r="K86" s="21"/>
      <c r="L86" s="24"/>
      <c r="M86" s="18" t="s">
        <v>408</v>
      </c>
      <c r="N86" s="1" t="s">
        <v>142</v>
      </c>
      <c r="O86" s="1" t="s">
        <v>409</v>
      </c>
      <c r="P86" s="1" t="s">
        <v>63</v>
      </c>
      <c r="Q86" s="1" t="s">
        <v>64</v>
      </c>
      <c r="R86" s="1" t="s">
        <v>64</v>
      </c>
      <c r="AV86" s="1" t="s">
        <v>51</v>
      </c>
      <c r="AW86" s="1" t="s">
        <v>437</v>
      </c>
      <c r="AX86" s="1" t="s">
        <v>51</v>
      </c>
      <c r="AY86" s="1" t="s">
        <v>51</v>
      </c>
      <c r="AZ86" s="1" t="s">
        <v>51</v>
      </c>
    </row>
    <row r="87" spans="1:52" ht="30" customHeight="1" x14ac:dyDescent="0.3">
      <c r="A87" s="18" t="s">
        <v>432</v>
      </c>
      <c r="B87" s="18" t="s">
        <v>438</v>
      </c>
      <c r="C87" s="18" t="s">
        <v>60</v>
      </c>
      <c r="D87" s="19">
        <v>1.03</v>
      </c>
      <c r="E87" s="21"/>
      <c r="F87" s="24"/>
      <c r="G87" s="21"/>
      <c r="H87" s="24"/>
      <c r="I87" s="21"/>
      <c r="J87" s="24"/>
      <c r="K87" s="21"/>
      <c r="L87" s="24"/>
      <c r="M87" s="18" t="s">
        <v>51</v>
      </c>
      <c r="N87" s="1" t="s">
        <v>142</v>
      </c>
      <c r="O87" s="1" t="s">
        <v>439</v>
      </c>
      <c r="P87" s="1" t="s">
        <v>64</v>
      </c>
      <c r="Q87" s="1" t="s">
        <v>64</v>
      </c>
      <c r="R87" s="1" t="s">
        <v>63</v>
      </c>
      <c r="AV87" s="1" t="s">
        <v>51</v>
      </c>
      <c r="AW87" s="1" t="s">
        <v>440</v>
      </c>
      <c r="AX87" s="1" t="s">
        <v>51</v>
      </c>
      <c r="AY87" s="1" t="s">
        <v>51</v>
      </c>
      <c r="AZ87" s="1" t="s">
        <v>51</v>
      </c>
    </row>
    <row r="88" spans="1:52" ht="30" customHeight="1" x14ac:dyDescent="0.3">
      <c r="A88" s="18" t="s">
        <v>314</v>
      </c>
      <c r="B88" s="18" t="s">
        <v>51</v>
      </c>
      <c r="C88" s="18" t="s">
        <v>51</v>
      </c>
      <c r="D88" s="19"/>
      <c r="E88" s="21"/>
      <c r="F88" s="24"/>
      <c r="G88" s="21"/>
      <c r="H88" s="24"/>
      <c r="I88" s="21"/>
      <c r="J88" s="24"/>
      <c r="K88" s="21"/>
      <c r="L88" s="24"/>
      <c r="M88" s="18" t="s">
        <v>51</v>
      </c>
      <c r="N88" s="1" t="s">
        <v>78</v>
      </c>
      <c r="O88" s="1" t="s">
        <v>78</v>
      </c>
      <c r="P88" s="1" t="s">
        <v>51</v>
      </c>
      <c r="Q88" s="1" t="s">
        <v>51</v>
      </c>
      <c r="R88" s="1" t="s">
        <v>51</v>
      </c>
      <c r="AV88" s="1" t="s">
        <v>51</v>
      </c>
      <c r="AW88" s="1" t="s">
        <v>51</v>
      </c>
      <c r="AX88" s="1" t="s">
        <v>51</v>
      </c>
      <c r="AY88" s="1" t="s">
        <v>51</v>
      </c>
      <c r="AZ88" s="1" t="s">
        <v>51</v>
      </c>
    </row>
    <row r="89" spans="1:52" ht="30" customHeight="1" x14ac:dyDescent="0.3">
      <c r="A89" s="19"/>
      <c r="B89" s="19"/>
      <c r="C89" s="19"/>
      <c r="D89" s="19"/>
      <c r="E89" s="21"/>
      <c r="F89" s="24"/>
      <c r="G89" s="21"/>
      <c r="H89" s="24"/>
      <c r="I89" s="21"/>
      <c r="J89" s="24"/>
      <c r="K89" s="21"/>
      <c r="L89" s="24"/>
      <c r="M89" s="19"/>
    </row>
    <row r="90" spans="1:52" ht="30" customHeight="1" x14ac:dyDescent="0.3">
      <c r="A90" s="15" t="s">
        <v>441</v>
      </c>
      <c r="B90" s="16"/>
      <c r="C90" s="16"/>
      <c r="D90" s="16"/>
      <c r="E90" s="20"/>
      <c r="F90" s="23"/>
      <c r="G90" s="20"/>
      <c r="H90" s="23"/>
      <c r="I90" s="20"/>
      <c r="J90" s="23"/>
      <c r="K90" s="20"/>
      <c r="L90" s="23"/>
      <c r="M90" s="17"/>
      <c r="N90" s="1" t="s">
        <v>146</v>
      </c>
    </row>
    <row r="91" spans="1:52" ht="30" customHeight="1" x14ac:dyDescent="0.3">
      <c r="A91" s="18" t="s">
        <v>406</v>
      </c>
      <c r="B91" s="18" t="s">
        <v>407</v>
      </c>
      <c r="C91" s="18" t="s">
        <v>60</v>
      </c>
      <c r="D91" s="19">
        <v>1</v>
      </c>
      <c r="E91" s="21"/>
      <c r="F91" s="24"/>
      <c r="G91" s="21"/>
      <c r="H91" s="24"/>
      <c r="I91" s="21"/>
      <c r="J91" s="24"/>
      <c r="K91" s="21"/>
      <c r="L91" s="24"/>
      <c r="M91" s="18" t="s">
        <v>408</v>
      </c>
      <c r="N91" s="1" t="s">
        <v>146</v>
      </c>
      <c r="O91" s="1" t="s">
        <v>409</v>
      </c>
      <c r="P91" s="1" t="s">
        <v>63</v>
      </c>
      <c r="Q91" s="1" t="s">
        <v>64</v>
      </c>
      <c r="R91" s="1" t="s">
        <v>64</v>
      </c>
      <c r="AV91" s="1" t="s">
        <v>51</v>
      </c>
      <c r="AW91" s="1" t="s">
        <v>442</v>
      </c>
      <c r="AX91" s="1" t="s">
        <v>51</v>
      </c>
      <c r="AY91" s="1" t="s">
        <v>51</v>
      </c>
      <c r="AZ91" s="1" t="s">
        <v>51</v>
      </c>
    </row>
    <row r="92" spans="1:52" ht="30" customHeight="1" x14ac:dyDescent="0.3">
      <c r="A92" s="18" t="s">
        <v>432</v>
      </c>
      <c r="B92" s="18" t="s">
        <v>443</v>
      </c>
      <c r="C92" s="18" t="s">
        <v>60</v>
      </c>
      <c r="D92" s="19">
        <v>1.03</v>
      </c>
      <c r="E92" s="21"/>
      <c r="F92" s="24"/>
      <c r="G92" s="21"/>
      <c r="H92" s="24"/>
      <c r="I92" s="21"/>
      <c r="J92" s="24"/>
      <c r="K92" s="21"/>
      <c r="L92" s="24"/>
      <c r="M92" s="18" t="s">
        <v>51</v>
      </c>
      <c r="N92" s="1" t="s">
        <v>146</v>
      </c>
      <c r="O92" s="1" t="s">
        <v>444</v>
      </c>
      <c r="P92" s="1" t="s">
        <v>64</v>
      </c>
      <c r="Q92" s="1" t="s">
        <v>64</v>
      </c>
      <c r="R92" s="1" t="s">
        <v>63</v>
      </c>
      <c r="AV92" s="1" t="s">
        <v>51</v>
      </c>
      <c r="AW92" s="1" t="s">
        <v>445</v>
      </c>
      <c r="AX92" s="1" t="s">
        <v>51</v>
      </c>
      <c r="AY92" s="1" t="s">
        <v>51</v>
      </c>
      <c r="AZ92" s="1" t="s">
        <v>51</v>
      </c>
    </row>
    <row r="93" spans="1:52" ht="30" customHeight="1" x14ac:dyDescent="0.3">
      <c r="A93" s="18" t="s">
        <v>314</v>
      </c>
      <c r="B93" s="18" t="s">
        <v>51</v>
      </c>
      <c r="C93" s="18" t="s">
        <v>51</v>
      </c>
      <c r="D93" s="19"/>
      <c r="E93" s="21"/>
      <c r="F93" s="24"/>
      <c r="G93" s="21"/>
      <c r="H93" s="24"/>
      <c r="I93" s="21"/>
      <c r="J93" s="24"/>
      <c r="K93" s="21"/>
      <c r="L93" s="24"/>
      <c r="M93" s="18" t="s">
        <v>51</v>
      </c>
      <c r="N93" s="1" t="s">
        <v>78</v>
      </c>
      <c r="O93" s="1" t="s">
        <v>78</v>
      </c>
      <c r="P93" s="1" t="s">
        <v>51</v>
      </c>
      <c r="Q93" s="1" t="s">
        <v>51</v>
      </c>
      <c r="R93" s="1" t="s">
        <v>51</v>
      </c>
      <c r="AV93" s="1" t="s">
        <v>51</v>
      </c>
      <c r="AW93" s="1" t="s">
        <v>51</v>
      </c>
      <c r="AX93" s="1" t="s">
        <v>51</v>
      </c>
      <c r="AY93" s="1" t="s">
        <v>51</v>
      </c>
      <c r="AZ93" s="1" t="s">
        <v>51</v>
      </c>
    </row>
    <row r="94" spans="1:52" ht="30" customHeight="1" x14ac:dyDescent="0.3">
      <c r="A94" s="19"/>
      <c r="B94" s="19"/>
      <c r="C94" s="19"/>
      <c r="D94" s="19"/>
      <c r="E94" s="21"/>
      <c r="F94" s="24"/>
      <c r="G94" s="21"/>
      <c r="H94" s="24"/>
      <c r="I94" s="21"/>
      <c r="J94" s="24"/>
      <c r="K94" s="21"/>
      <c r="L94" s="24"/>
      <c r="M94" s="19"/>
    </row>
    <row r="95" spans="1:52" ht="30" customHeight="1" x14ac:dyDescent="0.3">
      <c r="A95" s="15" t="s">
        <v>446</v>
      </c>
      <c r="B95" s="16"/>
      <c r="C95" s="16"/>
      <c r="D95" s="16"/>
      <c r="E95" s="20"/>
      <c r="F95" s="23"/>
      <c r="G95" s="20"/>
      <c r="H95" s="23"/>
      <c r="I95" s="20"/>
      <c r="J95" s="23"/>
      <c r="K95" s="20"/>
      <c r="L95" s="23"/>
      <c r="M95" s="17"/>
      <c r="N95" s="1" t="s">
        <v>151</v>
      </c>
    </row>
    <row r="96" spans="1:52" ht="30" customHeight="1" x14ac:dyDescent="0.3">
      <c r="A96" s="18" t="s">
        <v>447</v>
      </c>
      <c r="B96" s="18" t="s">
        <v>448</v>
      </c>
      <c r="C96" s="18" t="s">
        <v>171</v>
      </c>
      <c r="D96" s="19">
        <v>1.1000000000000001</v>
      </c>
      <c r="E96" s="21"/>
      <c r="F96" s="24"/>
      <c r="G96" s="21"/>
      <c r="H96" s="24"/>
      <c r="I96" s="21"/>
      <c r="J96" s="24"/>
      <c r="K96" s="21"/>
      <c r="L96" s="24"/>
      <c r="M96" s="18" t="s">
        <v>51</v>
      </c>
      <c r="N96" s="1" t="s">
        <v>151</v>
      </c>
      <c r="O96" s="1" t="s">
        <v>449</v>
      </c>
      <c r="P96" s="1" t="s">
        <v>64</v>
      </c>
      <c r="Q96" s="1" t="s">
        <v>64</v>
      </c>
      <c r="R96" s="1" t="s">
        <v>63</v>
      </c>
      <c r="AV96" s="1" t="s">
        <v>51</v>
      </c>
      <c r="AW96" s="1" t="s">
        <v>450</v>
      </c>
      <c r="AX96" s="1" t="s">
        <v>51</v>
      </c>
      <c r="AY96" s="1" t="s">
        <v>51</v>
      </c>
      <c r="AZ96" s="1" t="s">
        <v>51</v>
      </c>
    </row>
    <row r="97" spans="1:52" ht="30" customHeight="1" x14ac:dyDescent="0.3">
      <c r="A97" s="18" t="s">
        <v>451</v>
      </c>
      <c r="B97" s="18" t="s">
        <v>452</v>
      </c>
      <c r="C97" s="18" t="s">
        <v>171</v>
      </c>
      <c r="D97" s="19">
        <v>2.7</v>
      </c>
      <c r="E97" s="21"/>
      <c r="F97" s="24"/>
      <c r="G97" s="21"/>
      <c r="H97" s="24"/>
      <c r="I97" s="21"/>
      <c r="J97" s="24"/>
      <c r="K97" s="21"/>
      <c r="L97" s="24"/>
      <c r="M97" s="18" t="s">
        <v>51</v>
      </c>
      <c r="N97" s="1" t="s">
        <v>151</v>
      </c>
      <c r="O97" s="1" t="s">
        <v>453</v>
      </c>
      <c r="P97" s="1" t="s">
        <v>64</v>
      </c>
      <c r="Q97" s="1" t="s">
        <v>64</v>
      </c>
      <c r="R97" s="1" t="s">
        <v>63</v>
      </c>
      <c r="AV97" s="1" t="s">
        <v>51</v>
      </c>
      <c r="AW97" s="1" t="s">
        <v>454</v>
      </c>
      <c r="AX97" s="1" t="s">
        <v>51</v>
      </c>
      <c r="AY97" s="1" t="s">
        <v>51</v>
      </c>
      <c r="AZ97" s="1" t="s">
        <v>51</v>
      </c>
    </row>
    <row r="98" spans="1:52" ht="30" customHeight="1" x14ac:dyDescent="0.3">
      <c r="A98" s="18" t="s">
        <v>455</v>
      </c>
      <c r="B98" s="18" t="s">
        <v>456</v>
      </c>
      <c r="C98" s="18" t="s">
        <v>233</v>
      </c>
      <c r="D98" s="19">
        <v>5.5</v>
      </c>
      <c r="E98" s="21"/>
      <c r="F98" s="24"/>
      <c r="G98" s="21"/>
      <c r="H98" s="24"/>
      <c r="I98" s="21"/>
      <c r="J98" s="24"/>
      <c r="K98" s="21"/>
      <c r="L98" s="24"/>
      <c r="M98" s="18" t="s">
        <v>51</v>
      </c>
      <c r="N98" s="1" t="s">
        <v>151</v>
      </c>
      <c r="O98" s="1" t="s">
        <v>457</v>
      </c>
      <c r="P98" s="1" t="s">
        <v>64</v>
      </c>
      <c r="Q98" s="1" t="s">
        <v>64</v>
      </c>
      <c r="R98" s="1" t="s">
        <v>63</v>
      </c>
      <c r="AV98" s="1" t="s">
        <v>51</v>
      </c>
      <c r="AW98" s="1" t="s">
        <v>458</v>
      </c>
      <c r="AX98" s="1" t="s">
        <v>51</v>
      </c>
      <c r="AY98" s="1" t="s">
        <v>51</v>
      </c>
      <c r="AZ98" s="1" t="s">
        <v>51</v>
      </c>
    </row>
    <row r="99" spans="1:52" ht="30" customHeight="1" x14ac:dyDescent="0.3">
      <c r="A99" s="18" t="s">
        <v>459</v>
      </c>
      <c r="B99" s="18" t="s">
        <v>460</v>
      </c>
      <c r="C99" s="18" t="s">
        <v>171</v>
      </c>
      <c r="D99" s="19">
        <v>0.7</v>
      </c>
      <c r="E99" s="21"/>
      <c r="F99" s="24"/>
      <c r="G99" s="21"/>
      <c r="H99" s="24"/>
      <c r="I99" s="21"/>
      <c r="J99" s="24"/>
      <c r="K99" s="21"/>
      <c r="L99" s="24"/>
      <c r="M99" s="18" t="s">
        <v>51</v>
      </c>
      <c r="N99" s="1" t="s">
        <v>151</v>
      </c>
      <c r="O99" s="1" t="s">
        <v>461</v>
      </c>
      <c r="P99" s="1" t="s">
        <v>64</v>
      </c>
      <c r="Q99" s="1" t="s">
        <v>64</v>
      </c>
      <c r="R99" s="1" t="s">
        <v>63</v>
      </c>
      <c r="AV99" s="1" t="s">
        <v>51</v>
      </c>
      <c r="AW99" s="1" t="s">
        <v>462</v>
      </c>
      <c r="AX99" s="1" t="s">
        <v>51</v>
      </c>
      <c r="AY99" s="1" t="s">
        <v>51</v>
      </c>
      <c r="AZ99" s="1" t="s">
        <v>51</v>
      </c>
    </row>
    <row r="100" spans="1:52" ht="30" customHeight="1" x14ac:dyDescent="0.3">
      <c r="A100" s="18" t="s">
        <v>463</v>
      </c>
      <c r="B100" s="18" t="s">
        <v>464</v>
      </c>
      <c r="C100" s="18" t="s">
        <v>233</v>
      </c>
      <c r="D100" s="19">
        <v>3</v>
      </c>
      <c r="E100" s="21"/>
      <c r="F100" s="24"/>
      <c r="G100" s="21"/>
      <c r="H100" s="24"/>
      <c r="I100" s="21"/>
      <c r="J100" s="24"/>
      <c r="K100" s="21"/>
      <c r="L100" s="24"/>
      <c r="M100" s="18" t="s">
        <v>51</v>
      </c>
      <c r="N100" s="1" t="s">
        <v>151</v>
      </c>
      <c r="O100" s="1" t="s">
        <v>465</v>
      </c>
      <c r="P100" s="1" t="s">
        <v>64</v>
      </c>
      <c r="Q100" s="1" t="s">
        <v>64</v>
      </c>
      <c r="R100" s="1" t="s">
        <v>63</v>
      </c>
      <c r="AV100" s="1" t="s">
        <v>51</v>
      </c>
      <c r="AW100" s="1" t="s">
        <v>466</v>
      </c>
      <c r="AX100" s="1" t="s">
        <v>51</v>
      </c>
      <c r="AY100" s="1" t="s">
        <v>51</v>
      </c>
      <c r="AZ100" s="1" t="s">
        <v>51</v>
      </c>
    </row>
    <row r="101" spans="1:52" ht="30" customHeight="1" x14ac:dyDescent="0.3">
      <c r="A101" s="18" t="s">
        <v>467</v>
      </c>
      <c r="B101" s="18" t="s">
        <v>468</v>
      </c>
      <c r="C101" s="18" t="s">
        <v>233</v>
      </c>
      <c r="D101" s="19">
        <v>4</v>
      </c>
      <c r="E101" s="21"/>
      <c r="F101" s="24"/>
      <c r="G101" s="21"/>
      <c r="H101" s="24"/>
      <c r="I101" s="21"/>
      <c r="J101" s="24"/>
      <c r="K101" s="21"/>
      <c r="L101" s="24"/>
      <c r="M101" s="18" t="s">
        <v>51</v>
      </c>
      <c r="N101" s="1" t="s">
        <v>151</v>
      </c>
      <c r="O101" s="1" t="s">
        <v>469</v>
      </c>
      <c r="P101" s="1" t="s">
        <v>64</v>
      </c>
      <c r="Q101" s="1" t="s">
        <v>64</v>
      </c>
      <c r="R101" s="1" t="s">
        <v>63</v>
      </c>
      <c r="AV101" s="1" t="s">
        <v>51</v>
      </c>
      <c r="AW101" s="1" t="s">
        <v>470</v>
      </c>
      <c r="AX101" s="1" t="s">
        <v>51</v>
      </c>
      <c r="AY101" s="1" t="s">
        <v>51</v>
      </c>
      <c r="AZ101" s="1" t="s">
        <v>51</v>
      </c>
    </row>
    <row r="102" spans="1:52" ht="30" customHeight="1" x14ac:dyDescent="0.3">
      <c r="A102" s="18" t="s">
        <v>471</v>
      </c>
      <c r="B102" s="18" t="s">
        <v>472</v>
      </c>
      <c r="C102" s="18" t="s">
        <v>233</v>
      </c>
      <c r="D102" s="19">
        <v>10</v>
      </c>
      <c r="E102" s="21"/>
      <c r="F102" s="24"/>
      <c r="G102" s="21"/>
      <c r="H102" s="24"/>
      <c r="I102" s="21"/>
      <c r="J102" s="24"/>
      <c r="K102" s="21"/>
      <c r="L102" s="24"/>
      <c r="M102" s="18" t="s">
        <v>51</v>
      </c>
      <c r="N102" s="1" t="s">
        <v>151</v>
      </c>
      <c r="O102" s="1" t="s">
        <v>473</v>
      </c>
      <c r="P102" s="1" t="s">
        <v>64</v>
      </c>
      <c r="Q102" s="1" t="s">
        <v>64</v>
      </c>
      <c r="R102" s="1" t="s">
        <v>63</v>
      </c>
      <c r="AV102" s="1" t="s">
        <v>51</v>
      </c>
      <c r="AW102" s="1" t="s">
        <v>474</v>
      </c>
      <c r="AX102" s="1" t="s">
        <v>51</v>
      </c>
      <c r="AY102" s="1" t="s">
        <v>51</v>
      </c>
      <c r="AZ102" s="1" t="s">
        <v>51</v>
      </c>
    </row>
    <row r="103" spans="1:52" ht="30" customHeight="1" x14ac:dyDescent="0.3">
      <c r="A103" s="18" t="s">
        <v>471</v>
      </c>
      <c r="B103" s="18" t="s">
        <v>475</v>
      </c>
      <c r="C103" s="18" t="s">
        <v>233</v>
      </c>
      <c r="D103" s="19">
        <v>20</v>
      </c>
      <c r="E103" s="21"/>
      <c r="F103" s="24"/>
      <c r="G103" s="21"/>
      <c r="H103" s="24"/>
      <c r="I103" s="21"/>
      <c r="J103" s="24"/>
      <c r="K103" s="21"/>
      <c r="L103" s="24"/>
      <c r="M103" s="18" t="s">
        <v>51</v>
      </c>
      <c r="N103" s="1" t="s">
        <v>151</v>
      </c>
      <c r="O103" s="1" t="s">
        <v>476</v>
      </c>
      <c r="P103" s="1" t="s">
        <v>64</v>
      </c>
      <c r="Q103" s="1" t="s">
        <v>64</v>
      </c>
      <c r="R103" s="1" t="s">
        <v>63</v>
      </c>
      <c r="AV103" s="1" t="s">
        <v>51</v>
      </c>
      <c r="AW103" s="1" t="s">
        <v>477</v>
      </c>
      <c r="AX103" s="1" t="s">
        <v>51</v>
      </c>
      <c r="AY103" s="1" t="s">
        <v>51</v>
      </c>
      <c r="AZ103" s="1" t="s">
        <v>51</v>
      </c>
    </row>
    <row r="104" spans="1:52" ht="30" customHeight="1" x14ac:dyDescent="0.3">
      <c r="A104" s="18" t="s">
        <v>478</v>
      </c>
      <c r="B104" s="18" t="s">
        <v>479</v>
      </c>
      <c r="C104" s="18" t="s">
        <v>171</v>
      </c>
      <c r="D104" s="19">
        <v>2.6</v>
      </c>
      <c r="E104" s="21"/>
      <c r="F104" s="24"/>
      <c r="G104" s="21"/>
      <c r="H104" s="24"/>
      <c r="I104" s="21"/>
      <c r="J104" s="24"/>
      <c r="K104" s="21"/>
      <c r="L104" s="24"/>
      <c r="M104" s="18" t="s">
        <v>51</v>
      </c>
      <c r="N104" s="1" t="s">
        <v>151</v>
      </c>
      <c r="O104" s="1" t="s">
        <v>480</v>
      </c>
      <c r="P104" s="1" t="s">
        <v>64</v>
      </c>
      <c r="Q104" s="1" t="s">
        <v>64</v>
      </c>
      <c r="R104" s="1" t="s">
        <v>63</v>
      </c>
      <c r="AV104" s="1" t="s">
        <v>51</v>
      </c>
      <c r="AW104" s="1" t="s">
        <v>481</v>
      </c>
      <c r="AX104" s="1" t="s">
        <v>51</v>
      </c>
      <c r="AY104" s="1" t="s">
        <v>51</v>
      </c>
      <c r="AZ104" s="1" t="s">
        <v>51</v>
      </c>
    </row>
    <row r="105" spans="1:52" ht="30" customHeight="1" x14ac:dyDescent="0.3">
      <c r="A105" s="18" t="s">
        <v>482</v>
      </c>
      <c r="B105" s="18" t="s">
        <v>483</v>
      </c>
      <c r="C105" s="18" t="s">
        <v>484</v>
      </c>
      <c r="D105" s="19">
        <v>1</v>
      </c>
      <c r="E105" s="21"/>
      <c r="F105" s="24"/>
      <c r="G105" s="21"/>
      <c r="H105" s="24"/>
      <c r="I105" s="21"/>
      <c r="J105" s="24"/>
      <c r="K105" s="21"/>
      <c r="L105" s="24"/>
      <c r="M105" s="18" t="s">
        <v>485</v>
      </c>
      <c r="N105" s="1" t="s">
        <v>151</v>
      </c>
      <c r="O105" s="1" t="s">
        <v>486</v>
      </c>
      <c r="P105" s="1" t="s">
        <v>64</v>
      </c>
      <c r="Q105" s="1" t="s">
        <v>64</v>
      </c>
      <c r="R105" s="1" t="s">
        <v>63</v>
      </c>
      <c r="AV105" s="1" t="s">
        <v>51</v>
      </c>
      <c r="AW105" s="1" t="s">
        <v>487</v>
      </c>
      <c r="AX105" s="1" t="s">
        <v>51</v>
      </c>
      <c r="AY105" s="1" t="s">
        <v>51</v>
      </c>
      <c r="AZ105" s="1" t="s">
        <v>51</v>
      </c>
    </row>
    <row r="106" spans="1:52" ht="30" customHeight="1" x14ac:dyDescent="0.3">
      <c r="A106" s="18" t="s">
        <v>488</v>
      </c>
      <c r="B106" s="18" t="s">
        <v>489</v>
      </c>
      <c r="C106" s="18" t="s">
        <v>60</v>
      </c>
      <c r="D106" s="19">
        <v>2.1</v>
      </c>
      <c r="E106" s="21"/>
      <c r="F106" s="24"/>
      <c r="G106" s="21"/>
      <c r="H106" s="24"/>
      <c r="I106" s="21"/>
      <c r="J106" s="24"/>
      <c r="K106" s="21"/>
      <c r="L106" s="24"/>
      <c r="M106" s="18" t="s">
        <v>51</v>
      </c>
      <c r="N106" s="1" t="s">
        <v>151</v>
      </c>
      <c r="O106" s="1" t="s">
        <v>490</v>
      </c>
      <c r="P106" s="1" t="s">
        <v>64</v>
      </c>
      <c r="Q106" s="1" t="s">
        <v>64</v>
      </c>
      <c r="R106" s="1" t="s">
        <v>63</v>
      </c>
      <c r="AV106" s="1" t="s">
        <v>51</v>
      </c>
      <c r="AW106" s="1" t="s">
        <v>491</v>
      </c>
      <c r="AX106" s="1" t="s">
        <v>51</v>
      </c>
      <c r="AY106" s="1" t="s">
        <v>51</v>
      </c>
      <c r="AZ106" s="1" t="s">
        <v>51</v>
      </c>
    </row>
    <row r="107" spans="1:52" ht="30" customHeight="1" x14ac:dyDescent="0.3">
      <c r="A107" s="18" t="s">
        <v>492</v>
      </c>
      <c r="B107" s="18" t="s">
        <v>493</v>
      </c>
      <c r="C107" s="18" t="s">
        <v>484</v>
      </c>
      <c r="D107" s="19">
        <v>1</v>
      </c>
      <c r="E107" s="21"/>
      <c r="F107" s="24"/>
      <c r="G107" s="21"/>
      <c r="H107" s="24"/>
      <c r="I107" s="21"/>
      <c r="J107" s="24"/>
      <c r="K107" s="21"/>
      <c r="L107" s="24"/>
      <c r="M107" s="18" t="s">
        <v>485</v>
      </c>
      <c r="N107" s="1" t="s">
        <v>151</v>
      </c>
      <c r="O107" s="1" t="s">
        <v>494</v>
      </c>
      <c r="P107" s="1" t="s">
        <v>64</v>
      </c>
      <c r="Q107" s="1" t="s">
        <v>64</v>
      </c>
      <c r="R107" s="1" t="s">
        <v>63</v>
      </c>
      <c r="AV107" s="1" t="s">
        <v>51</v>
      </c>
      <c r="AW107" s="1" t="s">
        <v>495</v>
      </c>
      <c r="AX107" s="1" t="s">
        <v>51</v>
      </c>
      <c r="AY107" s="1" t="s">
        <v>51</v>
      </c>
      <c r="AZ107" s="1" t="s">
        <v>51</v>
      </c>
    </row>
    <row r="108" spans="1:52" ht="30" customHeight="1" x14ac:dyDescent="0.3">
      <c r="A108" s="18" t="s">
        <v>314</v>
      </c>
      <c r="B108" s="18" t="s">
        <v>51</v>
      </c>
      <c r="C108" s="18" t="s">
        <v>51</v>
      </c>
      <c r="D108" s="19"/>
      <c r="E108" s="21"/>
      <c r="F108" s="24"/>
      <c r="G108" s="21"/>
      <c r="H108" s="24"/>
      <c r="I108" s="21"/>
      <c r="J108" s="24"/>
      <c r="K108" s="21"/>
      <c r="L108" s="24"/>
      <c r="M108" s="18" t="s">
        <v>51</v>
      </c>
      <c r="N108" s="1" t="s">
        <v>78</v>
      </c>
      <c r="O108" s="1" t="s">
        <v>78</v>
      </c>
      <c r="P108" s="1" t="s">
        <v>51</v>
      </c>
      <c r="Q108" s="1" t="s">
        <v>51</v>
      </c>
      <c r="R108" s="1" t="s">
        <v>51</v>
      </c>
      <c r="AV108" s="1" t="s">
        <v>51</v>
      </c>
      <c r="AW108" s="1" t="s">
        <v>51</v>
      </c>
      <c r="AX108" s="1" t="s">
        <v>51</v>
      </c>
      <c r="AY108" s="1" t="s">
        <v>51</v>
      </c>
      <c r="AZ108" s="1" t="s">
        <v>51</v>
      </c>
    </row>
    <row r="109" spans="1:52" ht="30" customHeight="1" x14ac:dyDescent="0.3">
      <c r="A109" s="19"/>
      <c r="B109" s="19"/>
      <c r="C109" s="19"/>
      <c r="D109" s="19"/>
      <c r="E109" s="21"/>
      <c r="F109" s="24"/>
      <c r="G109" s="21"/>
      <c r="H109" s="24"/>
      <c r="I109" s="21"/>
      <c r="J109" s="24"/>
      <c r="K109" s="21"/>
      <c r="L109" s="24"/>
      <c r="M109" s="19"/>
    </row>
    <row r="110" spans="1:52" ht="30" customHeight="1" x14ac:dyDescent="0.3">
      <c r="A110" s="15" t="s">
        <v>496</v>
      </c>
      <c r="B110" s="16"/>
      <c r="C110" s="16"/>
      <c r="D110" s="16"/>
      <c r="E110" s="20"/>
      <c r="F110" s="23"/>
      <c r="G110" s="20"/>
      <c r="H110" s="23"/>
      <c r="I110" s="20"/>
      <c r="J110" s="23"/>
      <c r="K110" s="20"/>
      <c r="L110" s="23"/>
      <c r="M110" s="17"/>
      <c r="N110" s="1" t="s">
        <v>155</v>
      </c>
    </row>
    <row r="111" spans="1:52" ht="30" customHeight="1" x14ac:dyDescent="0.3">
      <c r="A111" s="18" t="s">
        <v>447</v>
      </c>
      <c r="B111" s="18" t="s">
        <v>448</v>
      </c>
      <c r="C111" s="18" t="s">
        <v>171</v>
      </c>
      <c r="D111" s="19">
        <v>1.1000000000000001</v>
      </c>
      <c r="E111" s="21"/>
      <c r="F111" s="24"/>
      <c r="G111" s="21"/>
      <c r="H111" s="24"/>
      <c r="I111" s="21"/>
      <c r="J111" s="24"/>
      <c r="K111" s="21"/>
      <c r="L111" s="24"/>
      <c r="M111" s="18" t="s">
        <v>51</v>
      </c>
      <c r="N111" s="1" t="s">
        <v>155</v>
      </c>
      <c r="O111" s="1" t="s">
        <v>449</v>
      </c>
      <c r="P111" s="1" t="s">
        <v>64</v>
      </c>
      <c r="Q111" s="1" t="s">
        <v>64</v>
      </c>
      <c r="R111" s="1" t="s">
        <v>63</v>
      </c>
      <c r="AV111" s="1" t="s">
        <v>51</v>
      </c>
      <c r="AW111" s="1" t="s">
        <v>497</v>
      </c>
      <c r="AX111" s="1" t="s">
        <v>51</v>
      </c>
      <c r="AY111" s="1" t="s">
        <v>51</v>
      </c>
      <c r="AZ111" s="1" t="s">
        <v>51</v>
      </c>
    </row>
    <row r="112" spans="1:52" ht="30" customHeight="1" x14ac:dyDescent="0.3">
      <c r="A112" s="18" t="s">
        <v>451</v>
      </c>
      <c r="B112" s="18" t="s">
        <v>452</v>
      </c>
      <c r="C112" s="18" t="s">
        <v>171</v>
      </c>
      <c r="D112" s="19">
        <v>2.7</v>
      </c>
      <c r="E112" s="21"/>
      <c r="F112" s="24"/>
      <c r="G112" s="21"/>
      <c r="H112" s="24"/>
      <c r="I112" s="21"/>
      <c r="J112" s="24"/>
      <c r="K112" s="21"/>
      <c r="L112" s="24"/>
      <c r="M112" s="18" t="s">
        <v>51</v>
      </c>
      <c r="N112" s="1" t="s">
        <v>155</v>
      </c>
      <c r="O112" s="1" t="s">
        <v>453</v>
      </c>
      <c r="P112" s="1" t="s">
        <v>64</v>
      </c>
      <c r="Q112" s="1" t="s">
        <v>64</v>
      </c>
      <c r="R112" s="1" t="s">
        <v>63</v>
      </c>
      <c r="AV112" s="1" t="s">
        <v>51</v>
      </c>
      <c r="AW112" s="1" t="s">
        <v>498</v>
      </c>
      <c r="AX112" s="1" t="s">
        <v>51</v>
      </c>
      <c r="AY112" s="1" t="s">
        <v>51</v>
      </c>
      <c r="AZ112" s="1" t="s">
        <v>51</v>
      </c>
    </row>
    <row r="113" spans="1:52" ht="30" customHeight="1" x14ac:dyDescent="0.3">
      <c r="A113" s="18" t="s">
        <v>455</v>
      </c>
      <c r="B113" s="18" t="s">
        <v>456</v>
      </c>
      <c r="C113" s="18" t="s">
        <v>233</v>
      </c>
      <c r="D113" s="19">
        <v>5.5</v>
      </c>
      <c r="E113" s="21"/>
      <c r="F113" s="24"/>
      <c r="G113" s="21"/>
      <c r="H113" s="24"/>
      <c r="I113" s="21"/>
      <c r="J113" s="24"/>
      <c r="K113" s="21"/>
      <c r="L113" s="24"/>
      <c r="M113" s="18" t="s">
        <v>51</v>
      </c>
      <c r="N113" s="1" t="s">
        <v>155</v>
      </c>
      <c r="O113" s="1" t="s">
        <v>457</v>
      </c>
      <c r="P113" s="1" t="s">
        <v>64</v>
      </c>
      <c r="Q113" s="1" t="s">
        <v>64</v>
      </c>
      <c r="R113" s="1" t="s">
        <v>63</v>
      </c>
      <c r="AV113" s="1" t="s">
        <v>51</v>
      </c>
      <c r="AW113" s="1" t="s">
        <v>499</v>
      </c>
      <c r="AX113" s="1" t="s">
        <v>51</v>
      </c>
      <c r="AY113" s="1" t="s">
        <v>51</v>
      </c>
      <c r="AZ113" s="1" t="s">
        <v>51</v>
      </c>
    </row>
    <row r="114" spans="1:52" ht="30" customHeight="1" x14ac:dyDescent="0.3">
      <c r="A114" s="18" t="s">
        <v>459</v>
      </c>
      <c r="B114" s="18" t="s">
        <v>460</v>
      </c>
      <c r="C114" s="18" t="s">
        <v>171</v>
      </c>
      <c r="D114" s="19">
        <v>0.7</v>
      </c>
      <c r="E114" s="21"/>
      <c r="F114" s="24"/>
      <c r="G114" s="21"/>
      <c r="H114" s="24"/>
      <c r="I114" s="21"/>
      <c r="J114" s="24"/>
      <c r="K114" s="21"/>
      <c r="L114" s="24"/>
      <c r="M114" s="18" t="s">
        <v>51</v>
      </c>
      <c r="N114" s="1" t="s">
        <v>155</v>
      </c>
      <c r="O114" s="1" t="s">
        <v>461</v>
      </c>
      <c r="P114" s="1" t="s">
        <v>64</v>
      </c>
      <c r="Q114" s="1" t="s">
        <v>64</v>
      </c>
      <c r="R114" s="1" t="s">
        <v>63</v>
      </c>
      <c r="AV114" s="1" t="s">
        <v>51</v>
      </c>
      <c r="AW114" s="1" t="s">
        <v>500</v>
      </c>
      <c r="AX114" s="1" t="s">
        <v>51</v>
      </c>
      <c r="AY114" s="1" t="s">
        <v>51</v>
      </c>
      <c r="AZ114" s="1" t="s">
        <v>51</v>
      </c>
    </row>
    <row r="115" spans="1:52" ht="30" customHeight="1" x14ac:dyDescent="0.3">
      <c r="A115" s="18" t="s">
        <v>463</v>
      </c>
      <c r="B115" s="18" t="s">
        <v>464</v>
      </c>
      <c r="C115" s="18" t="s">
        <v>233</v>
      </c>
      <c r="D115" s="19">
        <v>3</v>
      </c>
      <c r="E115" s="21"/>
      <c r="F115" s="24"/>
      <c r="G115" s="21"/>
      <c r="H115" s="24"/>
      <c r="I115" s="21"/>
      <c r="J115" s="24"/>
      <c r="K115" s="21"/>
      <c r="L115" s="24"/>
      <c r="M115" s="18" t="s">
        <v>51</v>
      </c>
      <c r="N115" s="1" t="s">
        <v>155</v>
      </c>
      <c r="O115" s="1" t="s">
        <v>465</v>
      </c>
      <c r="P115" s="1" t="s">
        <v>64</v>
      </c>
      <c r="Q115" s="1" t="s">
        <v>64</v>
      </c>
      <c r="R115" s="1" t="s">
        <v>63</v>
      </c>
      <c r="AV115" s="1" t="s">
        <v>51</v>
      </c>
      <c r="AW115" s="1" t="s">
        <v>501</v>
      </c>
      <c r="AX115" s="1" t="s">
        <v>51</v>
      </c>
      <c r="AY115" s="1" t="s">
        <v>51</v>
      </c>
      <c r="AZ115" s="1" t="s">
        <v>51</v>
      </c>
    </row>
    <row r="116" spans="1:52" ht="30" customHeight="1" x14ac:dyDescent="0.3">
      <c r="A116" s="18" t="s">
        <v>467</v>
      </c>
      <c r="B116" s="18" t="s">
        <v>468</v>
      </c>
      <c r="C116" s="18" t="s">
        <v>233</v>
      </c>
      <c r="D116" s="19">
        <v>4</v>
      </c>
      <c r="E116" s="21"/>
      <c r="F116" s="24"/>
      <c r="G116" s="21"/>
      <c r="H116" s="24"/>
      <c r="I116" s="21"/>
      <c r="J116" s="24"/>
      <c r="K116" s="21"/>
      <c r="L116" s="24"/>
      <c r="M116" s="18" t="s">
        <v>51</v>
      </c>
      <c r="N116" s="1" t="s">
        <v>155</v>
      </c>
      <c r="O116" s="1" t="s">
        <v>469</v>
      </c>
      <c r="P116" s="1" t="s">
        <v>64</v>
      </c>
      <c r="Q116" s="1" t="s">
        <v>64</v>
      </c>
      <c r="R116" s="1" t="s">
        <v>63</v>
      </c>
      <c r="AV116" s="1" t="s">
        <v>51</v>
      </c>
      <c r="AW116" s="1" t="s">
        <v>502</v>
      </c>
      <c r="AX116" s="1" t="s">
        <v>51</v>
      </c>
      <c r="AY116" s="1" t="s">
        <v>51</v>
      </c>
      <c r="AZ116" s="1" t="s">
        <v>51</v>
      </c>
    </row>
    <row r="117" spans="1:52" ht="30" customHeight="1" x14ac:dyDescent="0.3">
      <c r="A117" s="18" t="s">
        <v>471</v>
      </c>
      <c r="B117" s="18" t="s">
        <v>472</v>
      </c>
      <c r="C117" s="18" t="s">
        <v>233</v>
      </c>
      <c r="D117" s="19">
        <v>10</v>
      </c>
      <c r="E117" s="21"/>
      <c r="F117" s="24"/>
      <c r="G117" s="21"/>
      <c r="H117" s="24"/>
      <c r="I117" s="21"/>
      <c r="J117" s="24"/>
      <c r="K117" s="21"/>
      <c r="L117" s="24"/>
      <c r="M117" s="18" t="s">
        <v>51</v>
      </c>
      <c r="N117" s="1" t="s">
        <v>155</v>
      </c>
      <c r="O117" s="1" t="s">
        <v>473</v>
      </c>
      <c r="P117" s="1" t="s">
        <v>64</v>
      </c>
      <c r="Q117" s="1" t="s">
        <v>64</v>
      </c>
      <c r="R117" s="1" t="s">
        <v>63</v>
      </c>
      <c r="AV117" s="1" t="s">
        <v>51</v>
      </c>
      <c r="AW117" s="1" t="s">
        <v>503</v>
      </c>
      <c r="AX117" s="1" t="s">
        <v>51</v>
      </c>
      <c r="AY117" s="1" t="s">
        <v>51</v>
      </c>
      <c r="AZ117" s="1" t="s">
        <v>51</v>
      </c>
    </row>
    <row r="118" spans="1:52" ht="30" customHeight="1" x14ac:dyDescent="0.3">
      <c r="A118" s="18" t="s">
        <v>471</v>
      </c>
      <c r="B118" s="18" t="s">
        <v>475</v>
      </c>
      <c r="C118" s="18" t="s">
        <v>233</v>
      </c>
      <c r="D118" s="19">
        <v>20</v>
      </c>
      <c r="E118" s="21"/>
      <c r="F118" s="24"/>
      <c r="G118" s="21"/>
      <c r="H118" s="24"/>
      <c r="I118" s="21"/>
      <c r="J118" s="24"/>
      <c r="K118" s="21"/>
      <c r="L118" s="24"/>
      <c r="M118" s="18" t="s">
        <v>51</v>
      </c>
      <c r="N118" s="1" t="s">
        <v>155</v>
      </c>
      <c r="O118" s="1" t="s">
        <v>476</v>
      </c>
      <c r="P118" s="1" t="s">
        <v>64</v>
      </c>
      <c r="Q118" s="1" t="s">
        <v>64</v>
      </c>
      <c r="R118" s="1" t="s">
        <v>63</v>
      </c>
      <c r="AV118" s="1" t="s">
        <v>51</v>
      </c>
      <c r="AW118" s="1" t="s">
        <v>504</v>
      </c>
      <c r="AX118" s="1" t="s">
        <v>51</v>
      </c>
      <c r="AY118" s="1" t="s">
        <v>51</v>
      </c>
      <c r="AZ118" s="1" t="s">
        <v>51</v>
      </c>
    </row>
    <row r="119" spans="1:52" ht="30" customHeight="1" x14ac:dyDescent="0.3">
      <c r="A119" s="18" t="s">
        <v>478</v>
      </c>
      <c r="B119" s="18" t="s">
        <v>479</v>
      </c>
      <c r="C119" s="18" t="s">
        <v>171</v>
      </c>
      <c r="D119" s="19">
        <v>2.6</v>
      </c>
      <c r="E119" s="21"/>
      <c r="F119" s="24"/>
      <c r="G119" s="21"/>
      <c r="H119" s="24"/>
      <c r="I119" s="21"/>
      <c r="J119" s="24"/>
      <c r="K119" s="21"/>
      <c r="L119" s="24"/>
      <c r="M119" s="18" t="s">
        <v>51</v>
      </c>
      <c r="N119" s="1" t="s">
        <v>155</v>
      </c>
      <c r="O119" s="1" t="s">
        <v>480</v>
      </c>
      <c r="P119" s="1" t="s">
        <v>64</v>
      </c>
      <c r="Q119" s="1" t="s">
        <v>64</v>
      </c>
      <c r="R119" s="1" t="s">
        <v>63</v>
      </c>
      <c r="AV119" s="1" t="s">
        <v>51</v>
      </c>
      <c r="AW119" s="1" t="s">
        <v>505</v>
      </c>
      <c r="AX119" s="1" t="s">
        <v>51</v>
      </c>
      <c r="AY119" s="1" t="s">
        <v>51</v>
      </c>
      <c r="AZ119" s="1" t="s">
        <v>51</v>
      </c>
    </row>
    <row r="120" spans="1:52" ht="30" customHeight="1" x14ac:dyDescent="0.3">
      <c r="A120" s="18" t="s">
        <v>482</v>
      </c>
      <c r="B120" s="18" t="s">
        <v>483</v>
      </c>
      <c r="C120" s="18" t="s">
        <v>484</v>
      </c>
      <c r="D120" s="19">
        <v>1</v>
      </c>
      <c r="E120" s="21"/>
      <c r="F120" s="24"/>
      <c r="G120" s="21"/>
      <c r="H120" s="24"/>
      <c r="I120" s="21"/>
      <c r="J120" s="24"/>
      <c r="K120" s="21"/>
      <c r="L120" s="24"/>
      <c r="M120" s="18" t="s">
        <v>485</v>
      </c>
      <c r="N120" s="1" t="s">
        <v>155</v>
      </c>
      <c r="O120" s="1" t="s">
        <v>486</v>
      </c>
      <c r="P120" s="1" t="s">
        <v>64</v>
      </c>
      <c r="Q120" s="1" t="s">
        <v>64</v>
      </c>
      <c r="R120" s="1" t="s">
        <v>63</v>
      </c>
      <c r="AV120" s="1" t="s">
        <v>51</v>
      </c>
      <c r="AW120" s="1" t="s">
        <v>506</v>
      </c>
      <c r="AX120" s="1" t="s">
        <v>51</v>
      </c>
      <c r="AY120" s="1" t="s">
        <v>51</v>
      </c>
      <c r="AZ120" s="1" t="s">
        <v>51</v>
      </c>
    </row>
    <row r="121" spans="1:52" ht="30" customHeight="1" x14ac:dyDescent="0.3">
      <c r="A121" s="18" t="s">
        <v>488</v>
      </c>
      <c r="B121" s="18" t="s">
        <v>489</v>
      </c>
      <c r="C121" s="18" t="s">
        <v>60</v>
      </c>
      <c r="D121" s="19">
        <v>4.2</v>
      </c>
      <c r="E121" s="21"/>
      <c r="F121" s="24"/>
      <c r="G121" s="21"/>
      <c r="H121" s="24"/>
      <c r="I121" s="21"/>
      <c r="J121" s="24"/>
      <c r="K121" s="21"/>
      <c r="L121" s="24"/>
      <c r="M121" s="18" t="s">
        <v>51</v>
      </c>
      <c r="N121" s="1" t="s">
        <v>155</v>
      </c>
      <c r="O121" s="1" t="s">
        <v>490</v>
      </c>
      <c r="P121" s="1" t="s">
        <v>64</v>
      </c>
      <c r="Q121" s="1" t="s">
        <v>64</v>
      </c>
      <c r="R121" s="1" t="s">
        <v>63</v>
      </c>
      <c r="AV121" s="1" t="s">
        <v>51</v>
      </c>
      <c r="AW121" s="1" t="s">
        <v>507</v>
      </c>
      <c r="AX121" s="1" t="s">
        <v>51</v>
      </c>
      <c r="AY121" s="1" t="s">
        <v>51</v>
      </c>
      <c r="AZ121" s="1" t="s">
        <v>51</v>
      </c>
    </row>
    <row r="122" spans="1:52" ht="30" customHeight="1" x14ac:dyDescent="0.3">
      <c r="A122" s="18" t="s">
        <v>492</v>
      </c>
      <c r="B122" s="18" t="s">
        <v>493</v>
      </c>
      <c r="C122" s="18" t="s">
        <v>484</v>
      </c>
      <c r="D122" s="19">
        <v>2</v>
      </c>
      <c r="E122" s="21"/>
      <c r="F122" s="24"/>
      <c r="G122" s="21"/>
      <c r="H122" s="24"/>
      <c r="I122" s="21"/>
      <c r="J122" s="24"/>
      <c r="K122" s="21"/>
      <c r="L122" s="24"/>
      <c r="M122" s="18" t="s">
        <v>485</v>
      </c>
      <c r="N122" s="1" t="s">
        <v>155</v>
      </c>
      <c r="O122" s="1" t="s">
        <v>494</v>
      </c>
      <c r="P122" s="1" t="s">
        <v>64</v>
      </c>
      <c r="Q122" s="1" t="s">
        <v>64</v>
      </c>
      <c r="R122" s="1" t="s">
        <v>63</v>
      </c>
      <c r="AV122" s="1" t="s">
        <v>51</v>
      </c>
      <c r="AW122" s="1" t="s">
        <v>508</v>
      </c>
      <c r="AX122" s="1" t="s">
        <v>51</v>
      </c>
      <c r="AY122" s="1" t="s">
        <v>51</v>
      </c>
      <c r="AZ122" s="1" t="s">
        <v>51</v>
      </c>
    </row>
    <row r="123" spans="1:52" ht="30" customHeight="1" x14ac:dyDescent="0.3">
      <c r="A123" s="18" t="s">
        <v>314</v>
      </c>
      <c r="B123" s="18" t="s">
        <v>51</v>
      </c>
      <c r="C123" s="18" t="s">
        <v>51</v>
      </c>
      <c r="D123" s="19"/>
      <c r="E123" s="21"/>
      <c r="F123" s="24"/>
      <c r="G123" s="21"/>
      <c r="H123" s="24"/>
      <c r="I123" s="21"/>
      <c r="J123" s="24"/>
      <c r="K123" s="21"/>
      <c r="L123" s="24"/>
      <c r="M123" s="18" t="s">
        <v>51</v>
      </c>
      <c r="N123" s="1" t="s">
        <v>78</v>
      </c>
      <c r="O123" s="1" t="s">
        <v>78</v>
      </c>
      <c r="P123" s="1" t="s">
        <v>51</v>
      </c>
      <c r="Q123" s="1" t="s">
        <v>51</v>
      </c>
      <c r="R123" s="1" t="s">
        <v>51</v>
      </c>
      <c r="AV123" s="1" t="s">
        <v>51</v>
      </c>
      <c r="AW123" s="1" t="s">
        <v>51</v>
      </c>
      <c r="AX123" s="1" t="s">
        <v>51</v>
      </c>
      <c r="AY123" s="1" t="s">
        <v>51</v>
      </c>
      <c r="AZ123" s="1" t="s">
        <v>51</v>
      </c>
    </row>
    <row r="124" spans="1:52" ht="30" customHeight="1" x14ac:dyDescent="0.3">
      <c r="A124" s="19"/>
      <c r="B124" s="19"/>
      <c r="C124" s="19"/>
      <c r="D124" s="19"/>
      <c r="E124" s="21"/>
      <c r="F124" s="24"/>
      <c r="G124" s="21"/>
      <c r="H124" s="24"/>
      <c r="I124" s="21"/>
      <c r="J124" s="24"/>
      <c r="K124" s="21"/>
      <c r="L124" s="24"/>
      <c r="M124" s="19"/>
    </row>
    <row r="125" spans="1:52" ht="30" customHeight="1" x14ac:dyDescent="0.3">
      <c r="A125" s="15" t="s">
        <v>509</v>
      </c>
      <c r="B125" s="16"/>
      <c r="C125" s="16"/>
      <c r="D125" s="16"/>
      <c r="E125" s="20"/>
      <c r="F125" s="23"/>
      <c r="G125" s="20"/>
      <c r="H125" s="23"/>
      <c r="I125" s="20"/>
      <c r="J125" s="23"/>
      <c r="K125" s="20"/>
      <c r="L125" s="23"/>
      <c r="M125" s="17"/>
      <c r="N125" s="1" t="s">
        <v>159</v>
      </c>
    </row>
    <row r="126" spans="1:52" ht="30" customHeight="1" x14ac:dyDescent="0.3">
      <c r="A126" s="18" t="s">
        <v>447</v>
      </c>
      <c r="B126" s="18" t="s">
        <v>448</v>
      </c>
      <c r="C126" s="18" t="s">
        <v>171</v>
      </c>
      <c r="D126" s="19">
        <v>2.2000000000000002</v>
      </c>
      <c r="E126" s="21"/>
      <c r="F126" s="24"/>
      <c r="G126" s="21"/>
      <c r="H126" s="24"/>
      <c r="I126" s="21"/>
      <c r="J126" s="24"/>
      <c r="K126" s="21"/>
      <c r="L126" s="24"/>
      <c r="M126" s="18" t="s">
        <v>51</v>
      </c>
      <c r="N126" s="1" t="s">
        <v>159</v>
      </c>
      <c r="O126" s="1" t="s">
        <v>449</v>
      </c>
      <c r="P126" s="1" t="s">
        <v>64</v>
      </c>
      <c r="Q126" s="1" t="s">
        <v>64</v>
      </c>
      <c r="R126" s="1" t="s">
        <v>63</v>
      </c>
      <c r="AV126" s="1" t="s">
        <v>51</v>
      </c>
      <c r="AW126" s="1" t="s">
        <v>510</v>
      </c>
      <c r="AX126" s="1" t="s">
        <v>51</v>
      </c>
      <c r="AY126" s="1" t="s">
        <v>51</v>
      </c>
      <c r="AZ126" s="1" t="s">
        <v>51</v>
      </c>
    </row>
    <row r="127" spans="1:52" ht="30" customHeight="1" x14ac:dyDescent="0.3">
      <c r="A127" s="18" t="s">
        <v>451</v>
      </c>
      <c r="B127" s="18" t="s">
        <v>452</v>
      </c>
      <c r="C127" s="18" t="s">
        <v>171</v>
      </c>
      <c r="D127" s="19">
        <v>5.4</v>
      </c>
      <c r="E127" s="21"/>
      <c r="F127" s="24"/>
      <c r="G127" s="21"/>
      <c r="H127" s="24"/>
      <c r="I127" s="21"/>
      <c r="J127" s="24"/>
      <c r="K127" s="21"/>
      <c r="L127" s="24"/>
      <c r="M127" s="18" t="s">
        <v>51</v>
      </c>
      <c r="N127" s="1" t="s">
        <v>159</v>
      </c>
      <c r="O127" s="1" t="s">
        <v>453</v>
      </c>
      <c r="P127" s="1" t="s">
        <v>64</v>
      </c>
      <c r="Q127" s="1" t="s">
        <v>64</v>
      </c>
      <c r="R127" s="1" t="s">
        <v>63</v>
      </c>
      <c r="AV127" s="1" t="s">
        <v>51</v>
      </c>
      <c r="AW127" s="1" t="s">
        <v>511</v>
      </c>
      <c r="AX127" s="1" t="s">
        <v>51</v>
      </c>
      <c r="AY127" s="1" t="s">
        <v>51</v>
      </c>
      <c r="AZ127" s="1" t="s">
        <v>51</v>
      </c>
    </row>
    <row r="128" spans="1:52" ht="30" customHeight="1" x14ac:dyDescent="0.3">
      <c r="A128" s="18" t="s">
        <v>455</v>
      </c>
      <c r="B128" s="18" t="s">
        <v>456</v>
      </c>
      <c r="C128" s="18" t="s">
        <v>233</v>
      </c>
      <c r="D128" s="19">
        <v>5.5</v>
      </c>
      <c r="E128" s="21"/>
      <c r="F128" s="24"/>
      <c r="G128" s="21"/>
      <c r="H128" s="24"/>
      <c r="I128" s="21"/>
      <c r="J128" s="24"/>
      <c r="K128" s="21"/>
      <c r="L128" s="24"/>
      <c r="M128" s="18" t="s">
        <v>51</v>
      </c>
      <c r="N128" s="1" t="s">
        <v>159</v>
      </c>
      <c r="O128" s="1" t="s">
        <v>457</v>
      </c>
      <c r="P128" s="1" t="s">
        <v>64</v>
      </c>
      <c r="Q128" s="1" t="s">
        <v>64</v>
      </c>
      <c r="R128" s="1" t="s">
        <v>63</v>
      </c>
      <c r="AV128" s="1" t="s">
        <v>51</v>
      </c>
      <c r="AW128" s="1" t="s">
        <v>512</v>
      </c>
      <c r="AX128" s="1" t="s">
        <v>51</v>
      </c>
      <c r="AY128" s="1" t="s">
        <v>51</v>
      </c>
      <c r="AZ128" s="1" t="s">
        <v>51</v>
      </c>
    </row>
    <row r="129" spans="1:52" ht="30" customHeight="1" x14ac:dyDescent="0.3">
      <c r="A129" s="18" t="s">
        <v>459</v>
      </c>
      <c r="B129" s="18" t="s">
        <v>460</v>
      </c>
      <c r="C129" s="18" t="s">
        <v>171</v>
      </c>
      <c r="D129" s="19">
        <v>0.7</v>
      </c>
      <c r="E129" s="21"/>
      <c r="F129" s="24"/>
      <c r="G129" s="21"/>
      <c r="H129" s="24"/>
      <c r="I129" s="21"/>
      <c r="J129" s="24"/>
      <c r="K129" s="21"/>
      <c r="L129" s="24"/>
      <c r="M129" s="18" t="s">
        <v>51</v>
      </c>
      <c r="N129" s="1" t="s">
        <v>159</v>
      </c>
      <c r="O129" s="1" t="s">
        <v>461</v>
      </c>
      <c r="P129" s="1" t="s">
        <v>64</v>
      </c>
      <c r="Q129" s="1" t="s">
        <v>64</v>
      </c>
      <c r="R129" s="1" t="s">
        <v>63</v>
      </c>
      <c r="AV129" s="1" t="s">
        <v>51</v>
      </c>
      <c r="AW129" s="1" t="s">
        <v>513</v>
      </c>
      <c r="AX129" s="1" t="s">
        <v>51</v>
      </c>
      <c r="AY129" s="1" t="s">
        <v>51</v>
      </c>
      <c r="AZ129" s="1" t="s">
        <v>51</v>
      </c>
    </row>
    <row r="130" spans="1:52" ht="30" customHeight="1" x14ac:dyDescent="0.3">
      <c r="A130" s="18" t="s">
        <v>463</v>
      </c>
      <c r="B130" s="18" t="s">
        <v>464</v>
      </c>
      <c r="C130" s="18" t="s">
        <v>233</v>
      </c>
      <c r="D130" s="19">
        <v>3</v>
      </c>
      <c r="E130" s="21"/>
      <c r="F130" s="24"/>
      <c r="G130" s="21"/>
      <c r="H130" s="24"/>
      <c r="I130" s="21"/>
      <c r="J130" s="24"/>
      <c r="K130" s="21"/>
      <c r="L130" s="24"/>
      <c r="M130" s="18" t="s">
        <v>51</v>
      </c>
      <c r="N130" s="1" t="s">
        <v>159</v>
      </c>
      <c r="O130" s="1" t="s">
        <v>465</v>
      </c>
      <c r="P130" s="1" t="s">
        <v>64</v>
      </c>
      <c r="Q130" s="1" t="s">
        <v>64</v>
      </c>
      <c r="R130" s="1" t="s">
        <v>63</v>
      </c>
      <c r="AV130" s="1" t="s">
        <v>51</v>
      </c>
      <c r="AW130" s="1" t="s">
        <v>514</v>
      </c>
      <c r="AX130" s="1" t="s">
        <v>51</v>
      </c>
      <c r="AY130" s="1" t="s">
        <v>51</v>
      </c>
      <c r="AZ130" s="1" t="s">
        <v>51</v>
      </c>
    </row>
    <row r="131" spans="1:52" ht="30" customHeight="1" x14ac:dyDescent="0.3">
      <c r="A131" s="18" t="s">
        <v>467</v>
      </c>
      <c r="B131" s="18" t="s">
        <v>468</v>
      </c>
      <c r="C131" s="18" t="s">
        <v>233</v>
      </c>
      <c r="D131" s="19">
        <v>4</v>
      </c>
      <c r="E131" s="21"/>
      <c r="F131" s="24"/>
      <c r="G131" s="21"/>
      <c r="H131" s="24"/>
      <c r="I131" s="21"/>
      <c r="J131" s="24"/>
      <c r="K131" s="21"/>
      <c r="L131" s="24"/>
      <c r="M131" s="18" t="s">
        <v>51</v>
      </c>
      <c r="N131" s="1" t="s">
        <v>159</v>
      </c>
      <c r="O131" s="1" t="s">
        <v>469</v>
      </c>
      <c r="P131" s="1" t="s">
        <v>64</v>
      </c>
      <c r="Q131" s="1" t="s">
        <v>64</v>
      </c>
      <c r="R131" s="1" t="s">
        <v>63</v>
      </c>
      <c r="AV131" s="1" t="s">
        <v>51</v>
      </c>
      <c r="AW131" s="1" t="s">
        <v>515</v>
      </c>
      <c r="AX131" s="1" t="s">
        <v>51</v>
      </c>
      <c r="AY131" s="1" t="s">
        <v>51</v>
      </c>
      <c r="AZ131" s="1" t="s">
        <v>51</v>
      </c>
    </row>
    <row r="132" spans="1:52" ht="30" customHeight="1" x14ac:dyDescent="0.3">
      <c r="A132" s="18" t="s">
        <v>471</v>
      </c>
      <c r="B132" s="18" t="s">
        <v>472</v>
      </c>
      <c r="C132" s="18" t="s">
        <v>233</v>
      </c>
      <c r="D132" s="19">
        <v>10</v>
      </c>
      <c r="E132" s="21"/>
      <c r="F132" s="24"/>
      <c r="G132" s="21"/>
      <c r="H132" s="24"/>
      <c r="I132" s="21"/>
      <c r="J132" s="24"/>
      <c r="K132" s="21"/>
      <c r="L132" s="24"/>
      <c r="M132" s="18" t="s">
        <v>51</v>
      </c>
      <c r="N132" s="1" t="s">
        <v>159</v>
      </c>
      <c r="O132" s="1" t="s">
        <v>473</v>
      </c>
      <c r="P132" s="1" t="s">
        <v>64</v>
      </c>
      <c r="Q132" s="1" t="s">
        <v>64</v>
      </c>
      <c r="R132" s="1" t="s">
        <v>63</v>
      </c>
      <c r="AV132" s="1" t="s">
        <v>51</v>
      </c>
      <c r="AW132" s="1" t="s">
        <v>516</v>
      </c>
      <c r="AX132" s="1" t="s">
        <v>51</v>
      </c>
      <c r="AY132" s="1" t="s">
        <v>51</v>
      </c>
      <c r="AZ132" s="1" t="s">
        <v>51</v>
      </c>
    </row>
    <row r="133" spans="1:52" ht="30" customHeight="1" x14ac:dyDescent="0.3">
      <c r="A133" s="18" t="s">
        <v>471</v>
      </c>
      <c r="B133" s="18" t="s">
        <v>475</v>
      </c>
      <c r="C133" s="18" t="s">
        <v>233</v>
      </c>
      <c r="D133" s="19">
        <v>20</v>
      </c>
      <c r="E133" s="21"/>
      <c r="F133" s="24"/>
      <c r="G133" s="21"/>
      <c r="H133" s="24"/>
      <c r="I133" s="21"/>
      <c r="J133" s="24"/>
      <c r="K133" s="21"/>
      <c r="L133" s="24"/>
      <c r="M133" s="18" t="s">
        <v>51</v>
      </c>
      <c r="N133" s="1" t="s">
        <v>159</v>
      </c>
      <c r="O133" s="1" t="s">
        <v>476</v>
      </c>
      <c r="P133" s="1" t="s">
        <v>64</v>
      </c>
      <c r="Q133" s="1" t="s">
        <v>64</v>
      </c>
      <c r="R133" s="1" t="s">
        <v>63</v>
      </c>
      <c r="AV133" s="1" t="s">
        <v>51</v>
      </c>
      <c r="AW133" s="1" t="s">
        <v>517</v>
      </c>
      <c r="AX133" s="1" t="s">
        <v>51</v>
      </c>
      <c r="AY133" s="1" t="s">
        <v>51</v>
      </c>
      <c r="AZ133" s="1" t="s">
        <v>51</v>
      </c>
    </row>
    <row r="134" spans="1:52" ht="30" customHeight="1" x14ac:dyDescent="0.3">
      <c r="A134" s="18" t="s">
        <v>478</v>
      </c>
      <c r="B134" s="18" t="s">
        <v>479</v>
      </c>
      <c r="C134" s="18" t="s">
        <v>171</v>
      </c>
      <c r="D134" s="19">
        <v>2.6</v>
      </c>
      <c r="E134" s="21"/>
      <c r="F134" s="24"/>
      <c r="G134" s="21"/>
      <c r="H134" s="24"/>
      <c r="I134" s="21"/>
      <c r="J134" s="24"/>
      <c r="K134" s="21"/>
      <c r="L134" s="24"/>
      <c r="M134" s="18" t="s">
        <v>51</v>
      </c>
      <c r="N134" s="1" t="s">
        <v>159</v>
      </c>
      <c r="O134" s="1" t="s">
        <v>480</v>
      </c>
      <c r="P134" s="1" t="s">
        <v>64</v>
      </c>
      <c r="Q134" s="1" t="s">
        <v>64</v>
      </c>
      <c r="R134" s="1" t="s">
        <v>63</v>
      </c>
      <c r="AV134" s="1" t="s">
        <v>51</v>
      </c>
      <c r="AW134" s="1" t="s">
        <v>518</v>
      </c>
      <c r="AX134" s="1" t="s">
        <v>51</v>
      </c>
      <c r="AY134" s="1" t="s">
        <v>51</v>
      </c>
      <c r="AZ134" s="1" t="s">
        <v>51</v>
      </c>
    </row>
    <row r="135" spans="1:52" ht="30" customHeight="1" x14ac:dyDescent="0.3">
      <c r="A135" s="18" t="s">
        <v>482</v>
      </c>
      <c r="B135" s="18" t="s">
        <v>483</v>
      </c>
      <c r="C135" s="18" t="s">
        <v>484</v>
      </c>
      <c r="D135" s="19">
        <v>1</v>
      </c>
      <c r="E135" s="21"/>
      <c r="F135" s="24"/>
      <c r="G135" s="21"/>
      <c r="H135" s="24"/>
      <c r="I135" s="21"/>
      <c r="J135" s="24"/>
      <c r="K135" s="21"/>
      <c r="L135" s="24"/>
      <c r="M135" s="18" t="s">
        <v>485</v>
      </c>
      <c r="N135" s="1" t="s">
        <v>159</v>
      </c>
      <c r="O135" s="1" t="s">
        <v>486</v>
      </c>
      <c r="P135" s="1" t="s">
        <v>64</v>
      </c>
      <c r="Q135" s="1" t="s">
        <v>64</v>
      </c>
      <c r="R135" s="1" t="s">
        <v>63</v>
      </c>
      <c r="AV135" s="1" t="s">
        <v>51</v>
      </c>
      <c r="AW135" s="1" t="s">
        <v>519</v>
      </c>
      <c r="AX135" s="1" t="s">
        <v>51</v>
      </c>
      <c r="AY135" s="1" t="s">
        <v>51</v>
      </c>
      <c r="AZ135" s="1" t="s">
        <v>51</v>
      </c>
    </row>
    <row r="136" spans="1:52" ht="30" customHeight="1" x14ac:dyDescent="0.3">
      <c r="A136" s="18" t="s">
        <v>488</v>
      </c>
      <c r="B136" s="18" t="s">
        <v>489</v>
      </c>
      <c r="C136" s="18" t="s">
        <v>60</v>
      </c>
      <c r="D136" s="19">
        <v>4.2</v>
      </c>
      <c r="E136" s="21"/>
      <c r="F136" s="24"/>
      <c r="G136" s="21"/>
      <c r="H136" s="24"/>
      <c r="I136" s="21"/>
      <c r="J136" s="24"/>
      <c r="K136" s="21"/>
      <c r="L136" s="24"/>
      <c r="M136" s="18" t="s">
        <v>51</v>
      </c>
      <c r="N136" s="1" t="s">
        <v>159</v>
      </c>
      <c r="O136" s="1" t="s">
        <v>490</v>
      </c>
      <c r="P136" s="1" t="s">
        <v>64</v>
      </c>
      <c r="Q136" s="1" t="s">
        <v>64</v>
      </c>
      <c r="R136" s="1" t="s">
        <v>63</v>
      </c>
      <c r="AV136" s="1" t="s">
        <v>51</v>
      </c>
      <c r="AW136" s="1" t="s">
        <v>520</v>
      </c>
      <c r="AX136" s="1" t="s">
        <v>51</v>
      </c>
      <c r="AY136" s="1" t="s">
        <v>51</v>
      </c>
      <c r="AZ136" s="1" t="s">
        <v>51</v>
      </c>
    </row>
    <row r="137" spans="1:52" ht="30" customHeight="1" x14ac:dyDescent="0.3">
      <c r="A137" s="18" t="s">
        <v>492</v>
      </c>
      <c r="B137" s="18" t="s">
        <v>493</v>
      </c>
      <c r="C137" s="18" t="s">
        <v>484</v>
      </c>
      <c r="D137" s="19">
        <v>2</v>
      </c>
      <c r="E137" s="21"/>
      <c r="F137" s="24"/>
      <c r="G137" s="21"/>
      <c r="H137" s="24"/>
      <c r="I137" s="21"/>
      <c r="J137" s="24"/>
      <c r="K137" s="21"/>
      <c r="L137" s="24"/>
      <c r="M137" s="18" t="s">
        <v>485</v>
      </c>
      <c r="N137" s="1" t="s">
        <v>159</v>
      </c>
      <c r="O137" s="1" t="s">
        <v>494</v>
      </c>
      <c r="P137" s="1" t="s">
        <v>64</v>
      </c>
      <c r="Q137" s="1" t="s">
        <v>64</v>
      </c>
      <c r="R137" s="1" t="s">
        <v>63</v>
      </c>
      <c r="AV137" s="1" t="s">
        <v>51</v>
      </c>
      <c r="AW137" s="1" t="s">
        <v>521</v>
      </c>
      <c r="AX137" s="1" t="s">
        <v>51</v>
      </c>
      <c r="AY137" s="1" t="s">
        <v>51</v>
      </c>
      <c r="AZ137" s="1" t="s">
        <v>51</v>
      </c>
    </row>
    <row r="138" spans="1:52" ht="30" customHeight="1" x14ac:dyDescent="0.3">
      <c r="A138" s="18" t="s">
        <v>314</v>
      </c>
      <c r="B138" s="18" t="s">
        <v>51</v>
      </c>
      <c r="C138" s="18" t="s">
        <v>51</v>
      </c>
      <c r="D138" s="19"/>
      <c r="E138" s="21"/>
      <c r="F138" s="24"/>
      <c r="G138" s="21"/>
      <c r="H138" s="24"/>
      <c r="I138" s="21"/>
      <c r="J138" s="24"/>
      <c r="K138" s="21"/>
      <c r="L138" s="24"/>
      <c r="M138" s="18" t="s">
        <v>51</v>
      </c>
      <c r="N138" s="1" t="s">
        <v>78</v>
      </c>
      <c r="O138" s="1" t="s">
        <v>78</v>
      </c>
      <c r="P138" s="1" t="s">
        <v>51</v>
      </c>
      <c r="Q138" s="1" t="s">
        <v>51</v>
      </c>
      <c r="R138" s="1" t="s">
        <v>51</v>
      </c>
      <c r="AV138" s="1" t="s">
        <v>51</v>
      </c>
      <c r="AW138" s="1" t="s">
        <v>51</v>
      </c>
      <c r="AX138" s="1" t="s">
        <v>51</v>
      </c>
      <c r="AY138" s="1" t="s">
        <v>51</v>
      </c>
      <c r="AZ138" s="1" t="s">
        <v>51</v>
      </c>
    </row>
    <row r="139" spans="1:52" ht="30" customHeight="1" x14ac:dyDescent="0.3">
      <c r="A139" s="19"/>
      <c r="B139" s="19"/>
      <c r="C139" s="19"/>
      <c r="D139" s="19"/>
      <c r="E139" s="21"/>
      <c r="F139" s="24"/>
      <c r="G139" s="21"/>
      <c r="H139" s="24"/>
      <c r="I139" s="21"/>
      <c r="J139" s="24"/>
      <c r="K139" s="21"/>
      <c r="L139" s="24"/>
      <c r="M139" s="19"/>
    </row>
    <row r="140" spans="1:52" ht="30" customHeight="1" x14ac:dyDescent="0.3">
      <c r="A140" s="15" t="s">
        <v>522</v>
      </c>
      <c r="B140" s="16"/>
      <c r="C140" s="16"/>
      <c r="D140" s="16"/>
      <c r="E140" s="20"/>
      <c r="F140" s="23"/>
      <c r="G140" s="20"/>
      <c r="H140" s="23"/>
      <c r="I140" s="20"/>
      <c r="J140" s="23"/>
      <c r="K140" s="20"/>
      <c r="L140" s="23"/>
      <c r="M140" s="17"/>
      <c r="N140" s="1" t="s">
        <v>173</v>
      </c>
    </row>
    <row r="141" spans="1:52" ht="30" customHeight="1" x14ac:dyDescent="0.3">
      <c r="A141" s="18" t="s">
        <v>523</v>
      </c>
      <c r="B141" s="18" t="s">
        <v>524</v>
      </c>
      <c r="C141" s="18" t="s">
        <v>357</v>
      </c>
      <c r="D141" s="19">
        <v>0.83740000000000003</v>
      </c>
      <c r="E141" s="21"/>
      <c r="F141" s="24"/>
      <c r="G141" s="21"/>
      <c r="H141" s="24"/>
      <c r="I141" s="21"/>
      <c r="J141" s="24"/>
      <c r="K141" s="21"/>
      <c r="L141" s="24"/>
      <c r="M141" s="18" t="s">
        <v>51</v>
      </c>
      <c r="N141" s="1" t="s">
        <v>173</v>
      </c>
      <c r="O141" s="1" t="s">
        <v>525</v>
      </c>
      <c r="P141" s="1" t="s">
        <v>64</v>
      </c>
      <c r="Q141" s="1" t="s">
        <v>64</v>
      </c>
      <c r="R141" s="1" t="s">
        <v>63</v>
      </c>
      <c r="AV141" s="1" t="s">
        <v>51</v>
      </c>
      <c r="AW141" s="1" t="s">
        <v>526</v>
      </c>
      <c r="AX141" s="1" t="s">
        <v>51</v>
      </c>
      <c r="AY141" s="1" t="s">
        <v>51</v>
      </c>
      <c r="AZ141" s="1" t="s">
        <v>51</v>
      </c>
    </row>
    <row r="142" spans="1:52" ht="30" customHeight="1" x14ac:dyDescent="0.3">
      <c r="A142" s="18" t="s">
        <v>527</v>
      </c>
      <c r="B142" s="18" t="s">
        <v>528</v>
      </c>
      <c r="C142" s="18" t="s">
        <v>357</v>
      </c>
      <c r="D142" s="19">
        <v>0.76119999999999999</v>
      </c>
      <c r="E142" s="21"/>
      <c r="F142" s="24"/>
      <c r="G142" s="21"/>
      <c r="H142" s="24"/>
      <c r="I142" s="21"/>
      <c r="J142" s="24"/>
      <c r="K142" s="21"/>
      <c r="L142" s="24"/>
      <c r="M142" s="18" t="s">
        <v>529</v>
      </c>
      <c r="N142" s="1" t="s">
        <v>173</v>
      </c>
      <c r="O142" s="1" t="s">
        <v>530</v>
      </c>
      <c r="P142" s="1" t="s">
        <v>63</v>
      </c>
      <c r="Q142" s="1" t="s">
        <v>64</v>
      </c>
      <c r="R142" s="1" t="s">
        <v>64</v>
      </c>
      <c r="AV142" s="1" t="s">
        <v>51</v>
      </c>
      <c r="AW142" s="1" t="s">
        <v>531</v>
      </c>
      <c r="AX142" s="1" t="s">
        <v>51</v>
      </c>
      <c r="AY142" s="1" t="s">
        <v>51</v>
      </c>
      <c r="AZ142" s="1" t="s">
        <v>51</v>
      </c>
    </row>
    <row r="143" spans="1:52" ht="30" customHeight="1" x14ac:dyDescent="0.3">
      <c r="A143" s="18" t="s">
        <v>532</v>
      </c>
      <c r="B143" s="18" t="s">
        <v>533</v>
      </c>
      <c r="C143" s="18" t="s">
        <v>357</v>
      </c>
      <c r="D143" s="19">
        <v>-7.6200000000000004E-2</v>
      </c>
      <c r="E143" s="21"/>
      <c r="F143" s="24"/>
      <c r="G143" s="21"/>
      <c r="H143" s="24"/>
      <c r="I143" s="21"/>
      <c r="J143" s="24"/>
      <c r="K143" s="21"/>
      <c r="L143" s="24"/>
      <c r="M143" s="18" t="s">
        <v>534</v>
      </c>
      <c r="N143" s="1" t="s">
        <v>173</v>
      </c>
      <c r="O143" s="1" t="s">
        <v>535</v>
      </c>
      <c r="P143" s="1" t="s">
        <v>64</v>
      </c>
      <c r="Q143" s="1" t="s">
        <v>64</v>
      </c>
      <c r="R143" s="1" t="s">
        <v>63</v>
      </c>
      <c r="AV143" s="1" t="s">
        <v>51</v>
      </c>
      <c r="AW143" s="1" t="s">
        <v>536</v>
      </c>
      <c r="AX143" s="1" t="s">
        <v>51</v>
      </c>
      <c r="AY143" s="1" t="s">
        <v>51</v>
      </c>
      <c r="AZ143" s="1" t="s">
        <v>51</v>
      </c>
    </row>
    <row r="144" spans="1:52" ht="30" customHeight="1" x14ac:dyDescent="0.3">
      <c r="A144" s="18" t="s">
        <v>314</v>
      </c>
      <c r="B144" s="18" t="s">
        <v>51</v>
      </c>
      <c r="C144" s="18" t="s">
        <v>51</v>
      </c>
      <c r="D144" s="19"/>
      <c r="E144" s="21"/>
      <c r="F144" s="24"/>
      <c r="G144" s="21"/>
      <c r="H144" s="24"/>
      <c r="I144" s="21"/>
      <c r="J144" s="24"/>
      <c r="K144" s="21"/>
      <c r="L144" s="24"/>
      <c r="M144" s="18" t="s">
        <v>51</v>
      </c>
      <c r="N144" s="1" t="s">
        <v>78</v>
      </c>
      <c r="O144" s="1" t="s">
        <v>78</v>
      </c>
      <c r="P144" s="1" t="s">
        <v>51</v>
      </c>
      <c r="Q144" s="1" t="s">
        <v>51</v>
      </c>
      <c r="R144" s="1" t="s">
        <v>51</v>
      </c>
      <c r="AV144" s="1" t="s">
        <v>51</v>
      </c>
      <c r="AW144" s="1" t="s">
        <v>51</v>
      </c>
      <c r="AX144" s="1" t="s">
        <v>51</v>
      </c>
      <c r="AY144" s="1" t="s">
        <v>51</v>
      </c>
      <c r="AZ144" s="1" t="s">
        <v>51</v>
      </c>
    </row>
    <row r="145" spans="1:52" ht="30" customHeight="1" x14ac:dyDescent="0.3">
      <c r="A145" s="19"/>
      <c r="B145" s="19"/>
      <c r="C145" s="19"/>
      <c r="D145" s="19"/>
      <c r="E145" s="21"/>
      <c r="F145" s="24"/>
      <c r="G145" s="21"/>
      <c r="H145" s="24"/>
      <c r="I145" s="21"/>
      <c r="J145" s="24"/>
      <c r="K145" s="21"/>
      <c r="L145" s="24"/>
      <c r="M145" s="19"/>
    </row>
    <row r="146" spans="1:52" ht="30" customHeight="1" x14ac:dyDescent="0.3">
      <c r="A146" s="15" t="s">
        <v>537</v>
      </c>
      <c r="B146" s="16"/>
      <c r="C146" s="16"/>
      <c r="D146" s="16"/>
      <c r="E146" s="20"/>
      <c r="F146" s="23"/>
      <c r="G146" s="20"/>
      <c r="H146" s="23"/>
      <c r="I146" s="20"/>
      <c r="J146" s="23"/>
      <c r="K146" s="20"/>
      <c r="L146" s="23"/>
      <c r="M146" s="17"/>
      <c r="N146" s="1" t="s">
        <v>178</v>
      </c>
    </row>
    <row r="147" spans="1:52" ht="30" customHeight="1" x14ac:dyDescent="0.3">
      <c r="A147" s="18" t="s">
        <v>538</v>
      </c>
      <c r="B147" s="18" t="s">
        <v>539</v>
      </c>
      <c r="C147" s="18" t="s">
        <v>357</v>
      </c>
      <c r="D147" s="19">
        <v>1.9215</v>
      </c>
      <c r="E147" s="21"/>
      <c r="F147" s="24"/>
      <c r="G147" s="21"/>
      <c r="H147" s="24"/>
      <c r="I147" s="21"/>
      <c r="J147" s="24"/>
      <c r="K147" s="21"/>
      <c r="L147" s="24"/>
      <c r="M147" s="18" t="s">
        <v>51</v>
      </c>
      <c r="N147" s="1" t="s">
        <v>178</v>
      </c>
      <c r="O147" s="1" t="s">
        <v>540</v>
      </c>
      <c r="P147" s="1" t="s">
        <v>64</v>
      </c>
      <c r="Q147" s="1" t="s">
        <v>64</v>
      </c>
      <c r="R147" s="1" t="s">
        <v>63</v>
      </c>
      <c r="AV147" s="1" t="s">
        <v>51</v>
      </c>
      <c r="AW147" s="1" t="s">
        <v>541</v>
      </c>
      <c r="AX147" s="1" t="s">
        <v>51</v>
      </c>
      <c r="AY147" s="1" t="s">
        <v>51</v>
      </c>
      <c r="AZ147" s="1" t="s">
        <v>51</v>
      </c>
    </row>
    <row r="148" spans="1:52" ht="30" customHeight="1" x14ac:dyDescent="0.3">
      <c r="A148" s="18" t="s">
        <v>527</v>
      </c>
      <c r="B148" s="18" t="s">
        <v>542</v>
      </c>
      <c r="C148" s="18" t="s">
        <v>357</v>
      </c>
      <c r="D148" s="19">
        <v>1.83</v>
      </c>
      <c r="E148" s="21"/>
      <c r="F148" s="24"/>
      <c r="G148" s="21"/>
      <c r="H148" s="24"/>
      <c r="I148" s="21"/>
      <c r="J148" s="24"/>
      <c r="K148" s="21"/>
      <c r="L148" s="24"/>
      <c r="M148" s="18" t="s">
        <v>543</v>
      </c>
      <c r="N148" s="1" t="s">
        <v>178</v>
      </c>
      <c r="O148" s="1" t="s">
        <v>544</v>
      </c>
      <c r="P148" s="1" t="s">
        <v>63</v>
      </c>
      <c r="Q148" s="1" t="s">
        <v>64</v>
      </c>
      <c r="R148" s="1" t="s">
        <v>64</v>
      </c>
      <c r="AV148" s="1" t="s">
        <v>51</v>
      </c>
      <c r="AW148" s="1" t="s">
        <v>545</v>
      </c>
      <c r="AX148" s="1" t="s">
        <v>51</v>
      </c>
      <c r="AY148" s="1" t="s">
        <v>51</v>
      </c>
      <c r="AZ148" s="1" t="s">
        <v>51</v>
      </c>
    </row>
    <row r="149" spans="1:52" ht="30" customHeight="1" x14ac:dyDescent="0.3">
      <c r="A149" s="18" t="s">
        <v>546</v>
      </c>
      <c r="B149" s="18" t="s">
        <v>547</v>
      </c>
      <c r="C149" s="18" t="s">
        <v>60</v>
      </c>
      <c r="D149" s="19">
        <v>0.08</v>
      </c>
      <c r="E149" s="21"/>
      <c r="F149" s="24"/>
      <c r="G149" s="21"/>
      <c r="H149" s="24"/>
      <c r="I149" s="21"/>
      <c r="J149" s="24"/>
      <c r="K149" s="21"/>
      <c r="L149" s="24"/>
      <c r="M149" s="18" t="s">
        <v>548</v>
      </c>
      <c r="N149" s="1" t="s">
        <v>178</v>
      </c>
      <c r="O149" s="1" t="s">
        <v>549</v>
      </c>
      <c r="P149" s="1" t="s">
        <v>63</v>
      </c>
      <c r="Q149" s="1" t="s">
        <v>64</v>
      </c>
      <c r="R149" s="1" t="s">
        <v>64</v>
      </c>
      <c r="AV149" s="1" t="s">
        <v>51</v>
      </c>
      <c r="AW149" s="1" t="s">
        <v>550</v>
      </c>
      <c r="AX149" s="1" t="s">
        <v>51</v>
      </c>
      <c r="AY149" s="1" t="s">
        <v>51</v>
      </c>
      <c r="AZ149" s="1" t="s">
        <v>51</v>
      </c>
    </row>
    <row r="150" spans="1:52" ht="30" customHeight="1" x14ac:dyDescent="0.3">
      <c r="A150" s="18" t="s">
        <v>551</v>
      </c>
      <c r="B150" s="18" t="s">
        <v>552</v>
      </c>
      <c r="C150" s="18" t="s">
        <v>60</v>
      </c>
      <c r="D150" s="19">
        <v>0.08</v>
      </c>
      <c r="E150" s="21"/>
      <c r="F150" s="24"/>
      <c r="G150" s="21"/>
      <c r="H150" s="24"/>
      <c r="I150" s="21"/>
      <c r="J150" s="24"/>
      <c r="K150" s="21"/>
      <c r="L150" s="24"/>
      <c r="M150" s="18" t="s">
        <v>553</v>
      </c>
      <c r="N150" s="1" t="s">
        <v>178</v>
      </c>
      <c r="O150" s="1" t="s">
        <v>554</v>
      </c>
      <c r="P150" s="1" t="s">
        <v>63</v>
      </c>
      <c r="Q150" s="1" t="s">
        <v>64</v>
      </c>
      <c r="R150" s="1" t="s">
        <v>64</v>
      </c>
      <c r="AV150" s="1" t="s">
        <v>51</v>
      </c>
      <c r="AW150" s="1" t="s">
        <v>555</v>
      </c>
      <c r="AX150" s="1" t="s">
        <v>51</v>
      </c>
      <c r="AY150" s="1" t="s">
        <v>51</v>
      </c>
      <c r="AZ150" s="1" t="s">
        <v>51</v>
      </c>
    </row>
    <row r="151" spans="1:52" ht="30" customHeight="1" x14ac:dyDescent="0.3">
      <c r="A151" s="18" t="s">
        <v>556</v>
      </c>
      <c r="B151" s="18" t="s">
        <v>557</v>
      </c>
      <c r="C151" s="18" t="s">
        <v>60</v>
      </c>
      <c r="D151" s="19">
        <v>0.08</v>
      </c>
      <c r="E151" s="21"/>
      <c r="F151" s="24"/>
      <c r="G151" s="21"/>
      <c r="H151" s="24"/>
      <c r="I151" s="21"/>
      <c r="J151" s="24"/>
      <c r="K151" s="21"/>
      <c r="L151" s="24"/>
      <c r="M151" s="18" t="s">
        <v>558</v>
      </c>
      <c r="N151" s="1" t="s">
        <v>178</v>
      </c>
      <c r="O151" s="1" t="s">
        <v>559</v>
      </c>
      <c r="P151" s="1" t="s">
        <v>63</v>
      </c>
      <c r="Q151" s="1" t="s">
        <v>64</v>
      </c>
      <c r="R151" s="1" t="s">
        <v>64</v>
      </c>
      <c r="AV151" s="1" t="s">
        <v>51</v>
      </c>
      <c r="AW151" s="1" t="s">
        <v>560</v>
      </c>
      <c r="AX151" s="1" t="s">
        <v>51</v>
      </c>
      <c r="AY151" s="1" t="s">
        <v>51</v>
      </c>
      <c r="AZ151" s="1" t="s">
        <v>51</v>
      </c>
    </row>
    <row r="152" spans="1:52" ht="30" customHeight="1" x14ac:dyDescent="0.3">
      <c r="A152" s="18" t="s">
        <v>561</v>
      </c>
      <c r="B152" s="18" t="s">
        <v>562</v>
      </c>
      <c r="C152" s="18" t="s">
        <v>60</v>
      </c>
      <c r="D152" s="19">
        <v>0.08</v>
      </c>
      <c r="E152" s="21"/>
      <c r="F152" s="24"/>
      <c r="G152" s="21"/>
      <c r="H152" s="24"/>
      <c r="I152" s="21"/>
      <c r="J152" s="24"/>
      <c r="K152" s="21"/>
      <c r="L152" s="24"/>
      <c r="M152" s="18" t="s">
        <v>563</v>
      </c>
      <c r="N152" s="1" t="s">
        <v>178</v>
      </c>
      <c r="O152" s="1" t="s">
        <v>564</v>
      </c>
      <c r="P152" s="1" t="s">
        <v>63</v>
      </c>
      <c r="Q152" s="1" t="s">
        <v>64</v>
      </c>
      <c r="R152" s="1" t="s">
        <v>64</v>
      </c>
      <c r="AV152" s="1" t="s">
        <v>51</v>
      </c>
      <c r="AW152" s="1" t="s">
        <v>565</v>
      </c>
      <c r="AX152" s="1" t="s">
        <v>51</v>
      </c>
      <c r="AY152" s="1" t="s">
        <v>51</v>
      </c>
      <c r="AZ152" s="1" t="s">
        <v>51</v>
      </c>
    </row>
    <row r="153" spans="1:52" ht="30" customHeight="1" x14ac:dyDescent="0.3">
      <c r="A153" s="18" t="s">
        <v>532</v>
      </c>
      <c r="B153" s="18" t="s">
        <v>566</v>
      </c>
      <c r="C153" s="18" t="s">
        <v>357</v>
      </c>
      <c r="D153" s="19">
        <v>-9.1499999999999998E-2</v>
      </c>
      <c r="E153" s="21"/>
      <c r="F153" s="24"/>
      <c r="G153" s="21"/>
      <c r="H153" s="24"/>
      <c r="I153" s="21"/>
      <c r="J153" s="24"/>
      <c r="K153" s="21"/>
      <c r="L153" s="24"/>
      <c r="M153" s="18" t="s">
        <v>534</v>
      </c>
      <c r="N153" s="1" t="s">
        <v>178</v>
      </c>
      <c r="O153" s="1" t="s">
        <v>567</v>
      </c>
      <c r="P153" s="1" t="s">
        <v>64</v>
      </c>
      <c r="Q153" s="1" t="s">
        <v>64</v>
      </c>
      <c r="R153" s="1" t="s">
        <v>63</v>
      </c>
      <c r="AV153" s="1" t="s">
        <v>51</v>
      </c>
      <c r="AW153" s="1" t="s">
        <v>568</v>
      </c>
      <c r="AX153" s="1" t="s">
        <v>51</v>
      </c>
      <c r="AY153" s="1" t="s">
        <v>51</v>
      </c>
      <c r="AZ153" s="1" t="s">
        <v>51</v>
      </c>
    </row>
    <row r="154" spans="1:52" ht="30" customHeight="1" x14ac:dyDescent="0.3">
      <c r="A154" s="18" t="s">
        <v>314</v>
      </c>
      <c r="B154" s="18" t="s">
        <v>51</v>
      </c>
      <c r="C154" s="18" t="s">
        <v>51</v>
      </c>
      <c r="D154" s="19"/>
      <c r="E154" s="21"/>
      <c r="F154" s="24"/>
      <c r="G154" s="21"/>
      <c r="H154" s="24"/>
      <c r="I154" s="21"/>
      <c r="J154" s="24"/>
      <c r="K154" s="21"/>
      <c r="L154" s="24"/>
      <c r="M154" s="18" t="s">
        <v>51</v>
      </c>
      <c r="N154" s="1" t="s">
        <v>78</v>
      </c>
      <c r="O154" s="1" t="s">
        <v>78</v>
      </c>
      <c r="P154" s="1" t="s">
        <v>51</v>
      </c>
      <c r="Q154" s="1" t="s">
        <v>51</v>
      </c>
      <c r="R154" s="1" t="s">
        <v>51</v>
      </c>
      <c r="AV154" s="1" t="s">
        <v>51</v>
      </c>
      <c r="AW154" s="1" t="s">
        <v>51</v>
      </c>
      <c r="AX154" s="1" t="s">
        <v>51</v>
      </c>
      <c r="AY154" s="1" t="s">
        <v>51</v>
      </c>
      <c r="AZ154" s="1" t="s">
        <v>51</v>
      </c>
    </row>
    <row r="155" spans="1:52" ht="30" customHeight="1" x14ac:dyDescent="0.3">
      <c r="A155" s="19"/>
      <c r="B155" s="19"/>
      <c r="C155" s="19"/>
      <c r="D155" s="19"/>
      <c r="E155" s="21"/>
      <c r="F155" s="24"/>
      <c r="G155" s="21"/>
      <c r="H155" s="24"/>
      <c r="I155" s="21"/>
      <c r="J155" s="24"/>
      <c r="K155" s="21"/>
      <c r="L155" s="24"/>
      <c r="M155" s="19"/>
    </row>
    <row r="156" spans="1:52" ht="30" customHeight="1" x14ac:dyDescent="0.3">
      <c r="A156" s="15" t="s">
        <v>569</v>
      </c>
      <c r="B156" s="16"/>
      <c r="C156" s="16"/>
      <c r="D156" s="16"/>
      <c r="E156" s="20"/>
      <c r="F156" s="23"/>
      <c r="G156" s="20"/>
      <c r="H156" s="23"/>
      <c r="I156" s="20"/>
      <c r="J156" s="23"/>
      <c r="K156" s="20"/>
      <c r="L156" s="23"/>
      <c r="M156" s="17"/>
      <c r="N156" s="1" t="s">
        <v>183</v>
      </c>
    </row>
    <row r="157" spans="1:52" ht="30" customHeight="1" x14ac:dyDescent="0.3">
      <c r="A157" s="18" t="s">
        <v>570</v>
      </c>
      <c r="B157" s="18" t="s">
        <v>571</v>
      </c>
      <c r="C157" s="18" t="s">
        <v>60</v>
      </c>
      <c r="D157" s="19">
        <v>1</v>
      </c>
      <c r="E157" s="21"/>
      <c r="F157" s="24"/>
      <c r="G157" s="21"/>
      <c r="H157" s="24"/>
      <c r="I157" s="21"/>
      <c r="J157" s="24"/>
      <c r="K157" s="21"/>
      <c r="L157" s="24"/>
      <c r="M157" s="18" t="s">
        <v>572</v>
      </c>
      <c r="N157" s="1" t="s">
        <v>183</v>
      </c>
      <c r="O157" s="1" t="s">
        <v>573</v>
      </c>
      <c r="P157" s="1" t="s">
        <v>63</v>
      </c>
      <c r="Q157" s="1" t="s">
        <v>64</v>
      </c>
      <c r="R157" s="1" t="s">
        <v>64</v>
      </c>
      <c r="AV157" s="1" t="s">
        <v>51</v>
      </c>
      <c r="AW157" s="1" t="s">
        <v>574</v>
      </c>
      <c r="AX157" s="1" t="s">
        <v>51</v>
      </c>
      <c r="AY157" s="1" t="s">
        <v>51</v>
      </c>
      <c r="AZ157" s="1" t="s">
        <v>51</v>
      </c>
    </row>
    <row r="158" spans="1:52" ht="30" customHeight="1" x14ac:dyDescent="0.3">
      <c r="A158" s="18" t="s">
        <v>546</v>
      </c>
      <c r="B158" s="18" t="s">
        <v>547</v>
      </c>
      <c r="C158" s="18" t="s">
        <v>60</v>
      </c>
      <c r="D158" s="19">
        <v>1</v>
      </c>
      <c r="E158" s="21"/>
      <c r="F158" s="24"/>
      <c r="G158" s="21"/>
      <c r="H158" s="24"/>
      <c r="I158" s="21"/>
      <c r="J158" s="24"/>
      <c r="K158" s="21"/>
      <c r="L158" s="24"/>
      <c r="M158" s="18" t="s">
        <v>548</v>
      </c>
      <c r="N158" s="1" t="s">
        <v>183</v>
      </c>
      <c r="O158" s="1" t="s">
        <v>549</v>
      </c>
      <c r="P158" s="1" t="s">
        <v>63</v>
      </c>
      <c r="Q158" s="1" t="s">
        <v>64</v>
      </c>
      <c r="R158" s="1" t="s">
        <v>64</v>
      </c>
      <c r="AV158" s="1" t="s">
        <v>51</v>
      </c>
      <c r="AW158" s="1" t="s">
        <v>575</v>
      </c>
      <c r="AX158" s="1" t="s">
        <v>51</v>
      </c>
      <c r="AY158" s="1" t="s">
        <v>51</v>
      </c>
      <c r="AZ158" s="1" t="s">
        <v>51</v>
      </c>
    </row>
    <row r="159" spans="1:52" ht="30" customHeight="1" x14ac:dyDescent="0.3">
      <c r="A159" s="18" t="s">
        <v>551</v>
      </c>
      <c r="B159" s="18" t="s">
        <v>552</v>
      </c>
      <c r="C159" s="18" t="s">
        <v>60</v>
      </c>
      <c r="D159" s="19">
        <v>1</v>
      </c>
      <c r="E159" s="21"/>
      <c r="F159" s="24"/>
      <c r="G159" s="21"/>
      <c r="H159" s="24"/>
      <c r="I159" s="21"/>
      <c r="J159" s="24"/>
      <c r="K159" s="21"/>
      <c r="L159" s="24"/>
      <c r="M159" s="18" t="s">
        <v>553</v>
      </c>
      <c r="N159" s="1" t="s">
        <v>183</v>
      </c>
      <c r="O159" s="1" t="s">
        <v>554</v>
      </c>
      <c r="P159" s="1" t="s">
        <v>63</v>
      </c>
      <c r="Q159" s="1" t="s">
        <v>64</v>
      </c>
      <c r="R159" s="1" t="s">
        <v>64</v>
      </c>
      <c r="AV159" s="1" t="s">
        <v>51</v>
      </c>
      <c r="AW159" s="1" t="s">
        <v>576</v>
      </c>
      <c r="AX159" s="1" t="s">
        <v>51</v>
      </c>
      <c r="AY159" s="1" t="s">
        <v>51</v>
      </c>
      <c r="AZ159" s="1" t="s">
        <v>51</v>
      </c>
    </row>
    <row r="160" spans="1:52" ht="30" customHeight="1" x14ac:dyDescent="0.3">
      <c r="A160" s="18" t="s">
        <v>556</v>
      </c>
      <c r="B160" s="18" t="s">
        <v>557</v>
      </c>
      <c r="C160" s="18" t="s">
        <v>60</v>
      </c>
      <c r="D160" s="19">
        <v>1</v>
      </c>
      <c r="E160" s="21"/>
      <c r="F160" s="24"/>
      <c r="G160" s="21"/>
      <c r="H160" s="24"/>
      <c r="I160" s="21"/>
      <c r="J160" s="24"/>
      <c r="K160" s="21"/>
      <c r="L160" s="24"/>
      <c r="M160" s="18" t="s">
        <v>558</v>
      </c>
      <c r="N160" s="1" t="s">
        <v>183</v>
      </c>
      <c r="O160" s="1" t="s">
        <v>559</v>
      </c>
      <c r="P160" s="1" t="s">
        <v>63</v>
      </c>
      <c r="Q160" s="1" t="s">
        <v>64</v>
      </c>
      <c r="R160" s="1" t="s">
        <v>64</v>
      </c>
      <c r="AV160" s="1" t="s">
        <v>51</v>
      </c>
      <c r="AW160" s="1" t="s">
        <v>577</v>
      </c>
      <c r="AX160" s="1" t="s">
        <v>51</v>
      </c>
      <c r="AY160" s="1" t="s">
        <v>51</v>
      </c>
      <c r="AZ160" s="1" t="s">
        <v>51</v>
      </c>
    </row>
    <row r="161" spans="1:52" ht="30" customHeight="1" x14ac:dyDescent="0.3">
      <c r="A161" s="18" t="s">
        <v>561</v>
      </c>
      <c r="B161" s="18" t="s">
        <v>562</v>
      </c>
      <c r="C161" s="18" t="s">
        <v>60</v>
      </c>
      <c r="D161" s="19">
        <v>1</v>
      </c>
      <c r="E161" s="21"/>
      <c r="F161" s="24"/>
      <c r="G161" s="21"/>
      <c r="H161" s="24"/>
      <c r="I161" s="21"/>
      <c r="J161" s="24"/>
      <c r="K161" s="21"/>
      <c r="L161" s="24"/>
      <c r="M161" s="18" t="s">
        <v>563</v>
      </c>
      <c r="N161" s="1" t="s">
        <v>183</v>
      </c>
      <c r="O161" s="1" t="s">
        <v>564</v>
      </c>
      <c r="P161" s="1" t="s">
        <v>63</v>
      </c>
      <c r="Q161" s="1" t="s">
        <v>64</v>
      </c>
      <c r="R161" s="1" t="s">
        <v>64</v>
      </c>
      <c r="AV161" s="1" t="s">
        <v>51</v>
      </c>
      <c r="AW161" s="1" t="s">
        <v>578</v>
      </c>
      <c r="AX161" s="1" t="s">
        <v>51</v>
      </c>
      <c r="AY161" s="1" t="s">
        <v>51</v>
      </c>
      <c r="AZ161" s="1" t="s">
        <v>51</v>
      </c>
    </row>
    <row r="162" spans="1:52" ht="30" customHeight="1" x14ac:dyDescent="0.3">
      <c r="A162" s="18" t="s">
        <v>314</v>
      </c>
      <c r="B162" s="18" t="s">
        <v>51</v>
      </c>
      <c r="C162" s="18" t="s">
        <v>51</v>
      </c>
      <c r="D162" s="19"/>
      <c r="E162" s="21"/>
      <c r="F162" s="24"/>
      <c r="G162" s="21"/>
      <c r="H162" s="24"/>
      <c r="I162" s="21"/>
      <c r="J162" s="24"/>
      <c r="K162" s="21"/>
      <c r="L162" s="24"/>
      <c r="M162" s="18" t="s">
        <v>51</v>
      </c>
      <c r="N162" s="1" t="s">
        <v>78</v>
      </c>
      <c r="O162" s="1" t="s">
        <v>78</v>
      </c>
      <c r="P162" s="1" t="s">
        <v>51</v>
      </c>
      <c r="Q162" s="1" t="s">
        <v>51</v>
      </c>
      <c r="R162" s="1" t="s">
        <v>51</v>
      </c>
      <c r="AV162" s="1" t="s">
        <v>51</v>
      </c>
      <c r="AW162" s="1" t="s">
        <v>51</v>
      </c>
      <c r="AX162" s="1" t="s">
        <v>51</v>
      </c>
      <c r="AY162" s="1" t="s">
        <v>51</v>
      </c>
      <c r="AZ162" s="1" t="s">
        <v>51</v>
      </c>
    </row>
    <row r="163" spans="1:52" ht="30" customHeight="1" x14ac:dyDescent="0.3">
      <c r="A163" s="19"/>
      <c r="B163" s="19"/>
      <c r="C163" s="19"/>
      <c r="D163" s="19"/>
      <c r="E163" s="21"/>
      <c r="F163" s="24"/>
      <c r="G163" s="21"/>
      <c r="H163" s="24"/>
      <c r="I163" s="21"/>
      <c r="J163" s="24"/>
      <c r="K163" s="21"/>
      <c r="L163" s="24"/>
      <c r="M163" s="19"/>
    </row>
    <row r="164" spans="1:52" ht="30" customHeight="1" x14ac:dyDescent="0.3">
      <c r="A164" s="15" t="s">
        <v>579</v>
      </c>
      <c r="B164" s="16"/>
      <c r="C164" s="16"/>
      <c r="D164" s="16"/>
      <c r="E164" s="20"/>
      <c r="F164" s="23"/>
      <c r="G164" s="20"/>
      <c r="H164" s="23"/>
      <c r="I164" s="20"/>
      <c r="J164" s="23"/>
      <c r="K164" s="20"/>
      <c r="L164" s="23"/>
      <c r="M164" s="17"/>
      <c r="N164" s="1" t="s">
        <v>188</v>
      </c>
    </row>
    <row r="165" spans="1:52" ht="30" customHeight="1" x14ac:dyDescent="0.3">
      <c r="A165" s="18" t="s">
        <v>580</v>
      </c>
      <c r="B165" s="18" t="s">
        <v>581</v>
      </c>
      <c r="C165" s="18" t="s">
        <v>171</v>
      </c>
      <c r="D165" s="19">
        <v>4.6660000000000004</v>
      </c>
      <c r="E165" s="21"/>
      <c r="F165" s="24"/>
      <c r="G165" s="21"/>
      <c r="H165" s="24"/>
      <c r="I165" s="21"/>
      <c r="J165" s="24"/>
      <c r="K165" s="21"/>
      <c r="L165" s="24"/>
      <c r="M165" s="18" t="s">
        <v>51</v>
      </c>
      <c r="N165" s="1" t="s">
        <v>188</v>
      </c>
      <c r="O165" s="1" t="s">
        <v>582</v>
      </c>
      <c r="P165" s="1" t="s">
        <v>64</v>
      </c>
      <c r="Q165" s="1" t="s">
        <v>64</v>
      </c>
      <c r="R165" s="1" t="s">
        <v>63</v>
      </c>
      <c r="AV165" s="1" t="s">
        <v>51</v>
      </c>
      <c r="AW165" s="1" t="s">
        <v>583</v>
      </c>
      <c r="AX165" s="1" t="s">
        <v>51</v>
      </c>
      <c r="AY165" s="1" t="s">
        <v>51</v>
      </c>
      <c r="AZ165" s="1" t="s">
        <v>51</v>
      </c>
    </row>
    <row r="166" spans="1:52" ht="30" customHeight="1" x14ac:dyDescent="0.3">
      <c r="A166" s="18" t="s">
        <v>527</v>
      </c>
      <c r="B166" s="18" t="s">
        <v>584</v>
      </c>
      <c r="C166" s="18" t="s">
        <v>357</v>
      </c>
      <c r="D166" s="19">
        <v>12.206</v>
      </c>
      <c r="E166" s="21"/>
      <c r="F166" s="24"/>
      <c r="G166" s="21"/>
      <c r="H166" s="24"/>
      <c r="I166" s="21"/>
      <c r="J166" s="24"/>
      <c r="K166" s="21"/>
      <c r="L166" s="24"/>
      <c r="M166" s="18" t="s">
        <v>585</v>
      </c>
      <c r="N166" s="1" t="s">
        <v>188</v>
      </c>
      <c r="O166" s="1" t="s">
        <v>586</v>
      </c>
      <c r="P166" s="1" t="s">
        <v>63</v>
      </c>
      <c r="Q166" s="1" t="s">
        <v>64</v>
      </c>
      <c r="R166" s="1" t="s">
        <v>64</v>
      </c>
      <c r="AV166" s="1" t="s">
        <v>51</v>
      </c>
      <c r="AW166" s="1" t="s">
        <v>587</v>
      </c>
      <c r="AX166" s="1" t="s">
        <v>51</v>
      </c>
      <c r="AY166" s="1" t="s">
        <v>51</v>
      </c>
      <c r="AZ166" s="1" t="s">
        <v>51</v>
      </c>
    </row>
    <row r="167" spans="1:52" ht="30" customHeight="1" x14ac:dyDescent="0.3">
      <c r="A167" s="18" t="s">
        <v>314</v>
      </c>
      <c r="B167" s="18" t="s">
        <v>51</v>
      </c>
      <c r="C167" s="18" t="s">
        <v>51</v>
      </c>
      <c r="D167" s="19"/>
      <c r="E167" s="21"/>
      <c r="F167" s="24"/>
      <c r="G167" s="21"/>
      <c r="H167" s="24"/>
      <c r="I167" s="21"/>
      <c r="J167" s="24"/>
      <c r="K167" s="21"/>
      <c r="L167" s="24"/>
      <c r="M167" s="18" t="s">
        <v>51</v>
      </c>
      <c r="N167" s="1" t="s">
        <v>78</v>
      </c>
      <c r="O167" s="1" t="s">
        <v>78</v>
      </c>
      <c r="P167" s="1" t="s">
        <v>51</v>
      </c>
      <c r="Q167" s="1" t="s">
        <v>51</v>
      </c>
      <c r="R167" s="1" t="s">
        <v>51</v>
      </c>
      <c r="AV167" s="1" t="s">
        <v>51</v>
      </c>
      <c r="AW167" s="1" t="s">
        <v>51</v>
      </c>
      <c r="AX167" s="1" t="s">
        <v>51</v>
      </c>
      <c r="AY167" s="1" t="s">
        <v>51</v>
      </c>
      <c r="AZ167" s="1" t="s">
        <v>51</v>
      </c>
    </row>
    <row r="168" spans="1:52" ht="30" customHeight="1" x14ac:dyDescent="0.3">
      <c r="A168" s="19"/>
      <c r="B168" s="19"/>
      <c r="C168" s="19"/>
      <c r="D168" s="19"/>
      <c r="E168" s="21"/>
      <c r="F168" s="24"/>
      <c r="G168" s="21"/>
      <c r="H168" s="24"/>
      <c r="I168" s="21"/>
      <c r="J168" s="24"/>
      <c r="K168" s="21"/>
      <c r="L168" s="24"/>
      <c r="M168" s="19"/>
    </row>
    <row r="169" spans="1:52" ht="30" customHeight="1" x14ac:dyDescent="0.3">
      <c r="A169" s="15" t="s">
        <v>588</v>
      </c>
      <c r="B169" s="16"/>
      <c r="C169" s="16"/>
      <c r="D169" s="16"/>
      <c r="E169" s="20"/>
      <c r="F169" s="23"/>
      <c r="G169" s="20"/>
      <c r="H169" s="23"/>
      <c r="I169" s="20"/>
      <c r="J169" s="23"/>
      <c r="K169" s="20"/>
      <c r="L169" s="23"/>
      <c r="M169" s="17"/>
      <c r="N169" s="1" t="s">
        <v>193</v>
      </c>
    </row>
    <row r="170" spans="1:52" ht="30" customHeight="1" x14ac:dyDescent="0.3">
      <c r="A170" s="18" t="s">
        <v>570</v>
      </c>
      <c r="B170" s="18" t="s">
        <v>571</v>
      </c>
      <c r="C170" s="18" t="s">
        <v>60</v>
      </c>
      <c r="D170" s="19">
        <v>0.18</v>
      </c>
      <c r="E170" s="21"/>
      <c r="F170" s="24"/>
      <c r="G170" s="21"/>
      <c r="H170" s="24"/>
      <c r="I170" s="21"/>
      <c r="J170" s="24"/>
      <c r="K170" s="21"/>
      <c r="L170" s="24"/>
      <c r="M170" s="18" t="s">
        <v>572</v>
      </c>
      <c r="N170" s="1" t="s">
        <v>193</v>
      </c>
      <c r="O170" s="1" t="s">
        <v>573</v>
      </c>
      <c r="P170" s="1" t="s">
        <v>63</v>
      </c>
      <c r="Q170" s="1" t="s">
        <v>64</v>
      </c>
      <c r="R170" s="1" t="s">
        <v>64</v>
      </c>
      <c r="AV170" s="1" t="s">
        <v>51</v>
      </c>
      <c r="AW170" s="1" t="s">
        <v>589</v>
      </c>
      <c r="AX170" s="1" t="s">
        <v>51</v>
      </c>
      <c r="AY170" s="1" t="s">
        <v>51</v>
      </c>
      <c r="AZ170" s="1" t="s">
        <v>51</v>
      </c>
    </row>
    <row r="171" spans="1:52" ht="30" customHeight="1" x14ac:dyDescent="0.3">
      <c r="A171" s="18" t="s">
        <v>314</v>
      </c>
      <c r="B171" s="18" t="s">
        <v>51</v>
      </c>
      <c r="C171" s="18" t="s">
        <v>51</v>
      </c>
      <c r="D171" s="19"/>
      <c r="E171" s="21"/>
      <c r="F171" s="24"/>
      <c r="G171" s="21"/>
      <c r="H171" s="24"/>
      <c r="I171" s="21"/>
      <c r="J171" s="24"/>
      <c r="K171" s="21"/>
      <c r="L171" s="24"/>
      <c r="M171" s="18" t="s">
        <v>51</v>
      </c>
      <c r="N171" s="1" t="s">
        <v>78</v>
      </c>
      <c r="O171" s="1" t="s">
        <v>78</v>
      </c>
      <c r="P171" s="1" t="s">
        <v>51</v>
      </c>
      <c r="Q171" s="1" t="s">
        <v>51</v>
      </c>
      <c r="R171" s="1" t="s">
        <v>51</v>
      </c>
      <c r="AV171" s="1" t="s">
        <v>51</v>
      </c>
      <c r="AW171" s="1" t="s">
        <v>51</v>
      </c>
      <c r="AX171" s="1" t="s">
        <v>51</v>
      </c>
      <c r="AY171" s="1" t="s">
        <v>51</v>
      </c>
      <c r="AZ171" s="1" t="s">
        <v>51</v>
      </c>
    </row>
    <row r="172" spans="1:52" ht="30" customHeight="1" x14ac:dyDescent="0.3">
      <c r="A172" s="19"/>
      <c r="B172" s="19"/>
      <c r="C172" s="19"/>
      <c r="D172" s="19"/>
      <c r="E172" s="21"/>
      <c r="F172" s="24"/>
      <c r="G172" s="21"/>
      <c r="H172" s="24"/>
      <c r="I172" s="21"/>
      <c r="J172" s="24"/>
      <c r="K172" s="21"/>
      <c r="L172" s="24"/>
      <c r="M172" s="19"/>
    </row>
    <row r="173" spans="1:52" ht="30" customHeight="1" x14ac:dyDescent="0.3">
      <c r="A173" s="15" t="s">
        <v>590</v>
      </c>
      <c r="B173" s="16"/>
      <c r="C173" s="16"/>
      <c r="D173" s="16"/>
      <c r="E173" s="20"/>
      <c r="F173" s="23"/>
      <c r="G173" s="20"/>
      <c r="H173" s="23"/>
      <c r="I173" s="20"/>
      <c r="J173" s="23"/>
      <c r="K173" s="20"/>
      <c r="L173" s="23"/>
      <c r="M173" s="17"/>
      <c r="N173" s="1" t="s">
        <v>200</v>
      </c>
    </row>
    <row r="174" spans="1:52" ht="30" customHeight="1" x14ac:dyDescent="0.3">
      <c r="A174" s="18" t="s">
        <v>591</v>
      </c>
      <c r="B174" s="18" t="s">
        <v>592</v>
      </c>
      <c r="C174" s="18" t="s">
        <v>593</v>
      </c>
      <c r="D174" s="19">
        <v>1</v>
      </c>
      <c r="E174" s="21"/>
      <c r="F174" s="24"/>
      <c r="G174" s="21"/>
      <c r="H174" s="24"/>
      <c r="I174" s="21"/>
      <c r="J174" s="24"/>
      <c r="K174" s="21"/>
      <c r="L174" s="24"/>
      <c r="M174" s="18" t="s">
        <v>594</v>
      </c>
      <c r="N174" s="1" t="s">
        <v>200</v>
      </c>
      <c r="O174" s="1" t="s">
        <v>595</v>
      </c>
      <c r="P174" s="1" t="s">
        <v>64</v>
      </c>
      <c r="Q174" s="1" t="s">
        <v>64</v>
      </c>
      <c r="R174" s="1" t="s">
        <v>63</v>
      </c>
      <c r="AV174" s="1" t="s">
        <v>51</v>
      </c>
      <c r="AW174" s="1" t="s">
        <v>596</v>
      </c>
      <c r="AX174" s="1" t="s">
        <v>51</v>
      </c>
      <c r="AY174" s="1" t="s">
        <v>51</v>
      </c>
      <c r="AZ174" s="1" t="s">
        <v>51</v>
      </c>
    </row>
    <row r="175" spans="1:52" ht="30" customHeight="1" x14ac:dyDescent="0.3">
      <c r="A175" s="18" t="s">
        <v>314</v>
      </c>
      <c r="B175" s="18" t="s">
        <v>51</v>
      </c>
      <c r="C175" s="18" t="s">
        <v>51</v>
      </c>
      <c r="D175" s="19"/>
      <c r="E175" s="21"/>
      <c r="F175" s="24"/>
      <c r="G175" s="21"/>
      <c r="H175" s="24"/>
      <c r="I175" s="21"/>
      <c r="J175" s="24"/>
      <c r="K175" s="21"/>
      <c r="L175" s="24"/>
      <c r="M175" s="18" t="s">
        <v>51</v>
      </c>
      <c r="N175" s="1" t="s">
        <v>78</v>
      </c>
      <c r="O175" s="1" t="s">
        <v>78</v>
      </c>
      <c r="P175" s="1" t="s">
        <v>51</v>
      </c>
      <c r="Q175" s="1" t="s">
        <v>51</v>
      </c>
      <c r="R175" s="1" t="s">
        <v>51</v>
      </c>
      <c r="AV175" s="1" t="s">
        <v>51</v>
      </c>
      <c r="AW175" s="1" t="s">
        <v>51</v>
      </c>
      <c r="AX175" s="1" t="s">
        <v>51</v>
      </c>
      <c r="AY175" s="1" t="s">
        <v>51</v>
      </c>
      <c r="AZ175" s="1" t="s">
        <v>51</v>
      </c>
    </row>
    <row r="176" spans="1:52" ht="30" customHeight="1" x14ac:dyDescent="0.3">
      <c r="A176" s="19"/>
      <c r="B176" s="19"/>
      <c r="C176" s="19"/>
      <c r="D176" s="19"/>
      <c r="E176" s="21"/>
      <c r="F176" s="24"/>
      <c r="G176" s="21"/>
      <c r="H176" s="24"/>
      <c r="I176" s="21"/>
      <c r="J176" s="24"/>
      <c r="K176" s="21"/>
      <c r="L176" s="24"/>
      <c r="M176" s="19"/>
    </row>
    <row r="177" spans="1:52" ht="30" customHeight="1" x14ac:dyDescent="0.3">
      <c r="A177" s="15" t="s">
        <v>597</v>
      </c>
      <c r="B177" s="16"/>
      <c r="C177" s="16"/>
      <c r="D177" s="16"/>
      <c r="E177" s="20"/>
      <c r="F177" s="23"/>
      <c r="G177" s="20"/>
      <c r="H177" s="23"/>
      <c r="I177" s="20"/>
      <c r="J177" s="23"/>
      <c r="K177" s="20"/>
      <c r="L177" s="23"/>
      <c r="M177" s="17"/>
      <c r="N177" s="1" t="s">
        <v>205</v>
      </c>
    </row>
    <row r="178" spans="1:52" ht="30" customHeight="1" x14ac:dyDescent="0.3">
      <c r="A178" s="18" t="s">
        <v>598</v>
      </c>
      <c r="B178" s="18" t="s">
        <v>51</v>
      </c>
      <c r="C178" s="18" t="s">
        <v>60</v>
      </c>
      <c r="D178" s="19">
        <v>4.08</v>
      </c>
      <c r="E178" s="21"/>
      <c r="F178" s="24"/>
      <c r="G178" s="21"/>
      <c r="H178" s="24"/>
      <c r="I178" s="21"/>
      <c r="J178" s="24"/>
      <c r="K178" s="21"/>
      <c r="L178" s="24"/>
      <c r="M178" s="18" t="s">
        <v>51</v>
      </c>
      <c r="N178" s="1" t="s">
        <v>205</v>
      </c>
      <c r="O178" s="1" t="s">
        <v>599</v>
      </c>
      <c r="P178" s="1" t="s">
        <v>64</v>
      </c>
      <c r="Q178" s="1" t="s">
        <v>64</v>
      </c>
      <c r="R178" s="1" t="s">
        <v>63</v>
      </c>
      <c r="AV178" s="1" t="s">
        <v>51</v>
      </c>
      <c r="AW178" s="1" t="s">
        <v>600</v>
      </c>
      <c r="AX178" s="1" t="s">
        <v>51</v>
      </c>
      <c r="AY178" s="1" t="s">
        <v>51</v>
      </c>
      <c r="AZ178" s="1" t="s">
        <v>51</v>
      </c>
    </row>
    <row r="179" spans="1:52" ht="30" customHeight="1" x14ac:dyDescent="0.3">
      <c r="A179" s="18" t="s">
        <v>601</v>
      </c>
      <c r="B179" s="18" t="s">
        <v>51</v>
      </c>
      <c r="C179" s="18" t="s">
        <v>60</v>
      </c>
      <c r="D179" s="19">
        <v>4.8869999999999996</v>
      </c>
      <c r="E179" s="21"/>
      <c r="F179" s="24"/>
      <c r="G179" s="21"/>
      <c r="H179" s="24"/>
      <c r="I179" s="21"/>
      <c r="J179" s="24"/>
      <c r="K179" s="21"/>
      <c r="L179" s="24"/>
      <c r="M179" s="18" t="s">
        <v>51</v>
      </c>
      <c r="N179" s="1" t="s">
        <v>205</v>
      </c>
      <c r="O179" s="1" t="s">
        <v>602</v>
      </c>
      <c r="P179" s="1" t="s">
        <v>64</v>
      </c>
      <c r="Q179" s="1" t="s">
        <v>64</v>
      </c>
      <c r="R179" s="1" t="s">
        <v>63</v>
      </c>
      <c r="AV179" s="1" t="s">
        <v>51</v>
      </c>
      <c r="AW179" s="1" t="s">
        <v>603</v>
      </c>
      <c r="AX179" s="1" t="s">
        <v>51</v>
      </c>
      <c r="AY179" s="1" t="s">
        <v>51</v>
      </c>
      <c r="AZ179" s="1" t="s">
        <v>51</v>
      </c>
    </row>
    <row r="180" spans="1:52" ht="30" customHeight="1" x14ac:dyDescent="0.3">
      <c r="A180" s="18" t="s">
        <v>314</v>
      </c>
      <c r="B180" s="18" t="s">
        <v>51</v>
      </c>
      <c r="C180" s="18" t="s">
        <v>51</v>
      </c>
      <c r="D180" s="19"/>
      <c r="E180" s="21"/>
      <c r="F180" s="24"/>
      <c r="G180" s="21"/>
      <c r="H180" s="24"/>
      <c r="I180" s="21"/>
      <c r="J180" s="24"/>
      <c r="K180" s="21"/>
      <c r="L180" s="24"/>
      <c r="M180" s="18" t="s">
        <v>51</v>
      </c>
      <c r="N180" s="1" t="s">
        <v>78</v>
      </c>
      <c r="O180" s="1" t="s">
        <v>78</v>
      </c>
      <c r="P180" s="1" t="s">
        <v>51</v>
      </c>
      <c r="Q180" s="1" t="s">
        <v>51</v>
      </c>
      <c r="R180" s="1" t="s">
        <v>51</v>
      </c>
      <c r="AV180" s="1" t="s">
        <v>51</v>
      </c>
      <c r="AW180" s="1" t="s">
        <v>51</v>
      </c>
      <c r="AX180" s="1" t="s">
        <v>51</v>
      </c>
      <c r="AY180" s="1" t="s">
        <v>51</v>
      </c>
      <c r="AZ180" s="1" t="s">
        <v>51</v>
      </c>
    </row>
    <row r="181" spans="1:52" ht="30" customHeight="1" x14ac:dyDescent="0.3">
      <c r="A181" s="19"/>
      <c r="B181" s="19"/>
      <c r="C181" s="19"/>
      <c r="D181" s="19"/>
      <c r="E181" s="21"/>
      <c r="F181" s="24"/>
      <c r="G181" s="21"/>
      <c r="H181" s="24"/>
      <c r="I181" s="21"/>
      <c r="J181" s="24"/>
      <c r="K181" s="21"/>
      <c r="L181" s="24"/>
      <c r="M181" s="19"/>
    </row>
    <row r="182" spans="1:52" ht="30" customHeight="1" x14ac:dyDescent="0.3">
      <c r="A182" s="15" t="s">
        <v>604</v>
      </c>
      <c r="B182" s="16"/>
      <c r="C182" s="16"/>
      <c r="D182" s="16"/>
      <c r="E182" s="20"/>
      <c r="F182" s="23"/>
      <c r="G182" s="20"/>
      <c r="H182" s="23"/>
      <c r="I182" s="20"/>
      <c r="J182" s="23"/>
      <c r="K182" s="20"/>
      <c r="L182" s="23"/>
      <c r="M182" s="17"/>
      <c r="N182" s="1" t="s">
        <v>210</v>
      </c>
    </row>
    <row r="183" spans="1:52" ht="30" customHeight="1" x14ac:dyDescent="0.3">
      <c r="A183" s="18" t="s">
        <v>605</v>
      </c>
      <c r="B183" s="18" t="s">
        <v>606</v>
      </c>
      <c r="C183" s="18" t="s">
        <v>60</v>
      </c>
      <c r="D183" s="19">
        <v>1.89</v>
      </c>
      <c r="E183" s="21"/>
      <c r="F183" s="24"/>
      <c r="G183" s="21"/>
      <c r="H183" s="24"/>
      <c r="I183" s="21"/>
      <c r="J183" s="24"/>
      <c r="K183" s="21"/>
      <c r="L183" s="24"/>
      <c r="M183" s="18" t="s">
        <v>51</v>
      </c>
      <c r="N183" s="1" t="s">
        <v>210</v>
      </c>
      <c r="O183" s="1" t="s">
        <v>607</v>
      </c>
      <c r="P183" s="1" t="s">
        <v>64</v>
      </c>
      <c r="Q183" s="1" t="s">
        <v>64</v>
      </c>
      <c r="R183" s="1" t="s">
        <v>63</v>
      </c>
      <c r="AV183" s="1" t="s">
        <v>51</v>
      </c>
      <c r="AW183" s="1" t="s">
        <v>608</v>
      </c>
      <c r="AX183" s="1" t="s">
        <v>51</v>
      </c>
      <c r="AY183" s="1" t="s">
        <v>51</v>
      </c>
      <c r="AZ183" s="1" t="s">
        <v>51</v>
      </c>
    </row>
    <row r="184" spans="1:52" ht="30" customHeight="1" x14ac:dyDescent="0.3">
      <c r="A184" s="18" t="s">
        <v>605</v>
      </c>
      <c r="B184" s="18" t="s">
        <v>609</v>
      </c>
      <c r="C184" s="18" t="s">
        <v>163</v>
      </c>
      <c r="D184" s="19">
        <v>1</v>
      </c>
      <c r="E184" s="21"/>
      <c r="F184" s="24"/>
      <c r="G184" s="21"/>
      <c r="H184" s="24"/>
      <c r="I184" s="21"/>
      <c r="J184" s="24"/>
      <c r="K184" s="21"/>
      <c r="L184" s="24"/>
      <c r="M184" s="18" t="s">
        <v>51</v>
      </c>
      <c r="N184" s="1" t="s">
        <v>210</v>
      </c>
      <c r="O184" s="1" t="s">
        <v>610</v>
      </c>
      <c r="P184" s="1" t="s">
        <v>64</v>
      </c>
      <c r="Q184" s="1" t="s">
        <v>64</v>
      </c>
      <c r="R184" s="1" t="s">
        <v>63</v>
      </c>
      <c r="AV184" s="1" t="s">
        <v>51</v>
      </c>
      <c r="AW184" s="1" t="s">
        <v>611</v>
      </c>
      <c r="AX184" s="1" t="s">
        <v>51</v>
      </c>
      <c r="AY184" s="1" t="s">
        <v>51</v>
      </c>
      <c r="AZ184" s="1" t="s">
        <v>51</v>
      </c>
    </row>
    <row r="185" spans="1:52" ht="30" customHeight="1" x14ac:dyDescent="0.3">
      <c r="A185" s="18" t="s">
        <v>612</v>
      </c>
      <c r="B185" s="18" t="s">
        <v>613</v>
      </c>
      <c r="C185" s="18" t="s">
        <v>223</v>
      </c>
      <c r="D185" s="19">
        <v>1</v>
      </c>
      <c r="E185" s="21"/>
      <c r="F185" s="24"/>
      <c r="G185" s="21"/>
      <c r="H185" s="24"/>
      <c r="I185" s="21"/>
      <c r="J185" s="24"/>
      <c r="K185" s="21"/>
      <c r="L185" s="24"/>
      <c r="M185" s="18" t="s">
        <v>614</v>
      </c>
      <c r="N185" s="1" t="s">
        <v>210</v>
      </c>
      <c r="O185" s="1" t="s">
        <v>615</v>
      </c>
      <c r="P185" s="1" t="s">
        <v>63</v>
      </c>
      <c r="Q185" s="1" t="s">
        <v>64</v>
      </c>
      <c r="R185" s="1" t="s">
        <v>64</v>
      </c>
      <c r="AV185" s="1" t="s">
        <v>51</v>
      </c>
      <c r="AW185" s="1" t="s">
        <v>616</v>
      </c>
      <c r="AX185" s="1" t="s">
        <v>51</v>
      </c>
      <c r="AY185" s="1" t="s">
        <v>51</v>
      </c>
      <c r="AZ185" s="1" t="s">
        <v>51</v>
      </c>
    </row>
    <row r="186" spans="1:52" ht="30" customHeight="1" x14ac:dyDescent="0.3">
      <c r="A186" s="18" t="s">
        <v>314</v>
      </c>
      <c r="B186" s="18" t="s">
        <v>51</v>
      </c>
      <c r="C186" s="18" t="s">
        <v>51</v>
      </c>
      <c r="D186" s="19"/>
      <c r="E186" s="21"/>
      <c r="F186" s="24"/>
      <c r="G186" s="21"/>
      <c r="H186" s="24"/>
      <c r="I186" s="21"/>
      <c r="J186" s="24"/>
      <c r="K186" s="21"/>
      <c r="L186" s="24"/>
      <c r="M186" s="18" t="s">
        <v>51</v>
      </c>
      <c r="N186" s="1" t="s">
        <v>78</v>
      </c>
      <c r="O186" s="1" t="s">
        <v>78</v>
      </c>
      <c r="P186" s="1" t="s">
        <v>51</v>
      </c>
      <c r="Q186" s="1" t="s">
        <v>51</v>
      </c>
      <c r="R186" s="1" t="s">
        <v>51</v>
      </c>
      <c r="AV186" s="1" t="s">
        <v>51</v>
      </c>
      <c r="AW186" s="1" t="s">
        <v>51</v>
      </c>
      <c r="AX186" s="1" t="s">
        <v>51</v>
      </c>
      <c r="AY186" s="1" t="s">
        <v>51</v>
      </c>
      <c r="AZ186" s="1" t="s">
        <v>51</v>
      </c>
    </row>
    <row r="187" spans="1:52" ht="30" customHeight="1" x14ac:dyDescent="0.3">
      <c r="A187" s="19"/>
      <c r="B187" s="19"/>
      <c r="C187" s="19"/>
      <c r="D187" s="19"/>
      <c r="E187" s="21"/>
      <c r="F187" s="24"/>
      <c r="G187" s="21"/>
      <c r="H187" s="24"/>
      <c r="I187" s="21"/>
      <c r="J187" s="24"/>
      <c r="K187" s="21"/>
      <c r="L187" s="24"/>
      <c r="M187" s="19"/>
    </row>
    <row r="188" spans="1:52" ht="30" customHeight="1" x14ac:dyDescent="0.3">
      <c r="A188" s="15" t="s">
        <v>617</v>
      </c>
      <c r="B188" s="16"/>
      <c r="C188" s="16"/>
      <c r="D188" s="16"/>
      <c r="E188" s="20"/>
      <c r="F188" s="23"/>
      <c r="G188" s="20"/>
      <c r="H188" s="23"/>
      <c r="I188" s="20"/>
      <c r="J188" s="23"/>
      <c r="K188" s="20"/>
      <c r="L188" s="23"/>
      <c r="M188" s="17"/>
      <c r="N188" s="1" t="s">
        <v>215</v>
      </c>
    </row>
    <row r="189" spans="1:52" ht="30" customHeight="1" x14ac:dyDescent="0.3">
      <c r="A189" s="18" t="s">
        <v>605</v>
      </c>
      <c r="B189" s="18" t="s">
        <v>606</v>
      </c>
      <c r="C189" s="18" t="s">
        <v>60</v>
      </c>
      <c r="D189" s="19">
        <v>2.2799999999999998</v>
      </c>
      <c r="E189" s="21"/>
      <c r="F189" s="24"/>
      <c r="G189" s="21"/>
      <c r="H189" s="24"/>
      <c r="I189" s="21"/>
      <c r="J189" s="24"/>
      <c r="K189" s="21"/>
      <c r="L189" s="24"/>
      <c r="M189" s="18" t="s">
        <v>51</v>
      </c>
      <c r="N189" s="1" t="s">
        <v>215</v>
      </c>
      <c r="O189" s="1" t="s">
        <v>607</v>
      </c>
      <c r="P189" s="1" t="s">
        <v>64</v>
      </c>
      <c r="Q189" s="1" t="s">
        <v>64</v>
      </c>
      <c r="R189" s="1" t="s">
        <v>63</v>
      </c>
      <c r="AV189" s="1" t="s">
        <v>51</v>
      </c>
      <c r="AW189" s="1" t="s">
        <v>618</v>
      </c>
      <c r="AX189" s="1" t="s">
        <v>51</v>
      </c>
      <c r="AY189" s="1" t="s">
        <v>51</v>
      </c>
      <c r="AZ189" s="1" t="s">
        <v>51</v>
      </c>
    </row>
    <row r="190" spans="1:52" ht="30" customHeight="1" x14ac:dyDescent="0.3">
      <c r="A190" s="18" t="s">
        <v>605</v>
      </c>
      <c r="B190" s="18" t="s">
        <v>609</v>
      </c>
      <c r="C190" s="18" t="s">
        <v>163</v>
      </c>
      <c r="D190" s="19">
        <v>1</v>
      </c>
      <c r="E190" s="21"/>
      <c r="F190" s="24"/>
      <c r="G190" s="21"/>
      <c r="H190" s="24"/>
      <c r="I190" s="21"/>
      <c r="J190" s="24"/>
      <c r="K190" s="21"/>
      <c r="L190" s="24"/>
      <c r="M190" s="18" t="s">
        <v>51</v>
      </c>
      <c r="N190" s="1" t="s">
        <v>215</v>
      </c>
      <c r="O190" s="1" t="s">
        <v>610</v>
      </c>
      <c r="P190" s="1" t="s">
        <v>64</v>
      </c>
      <c r="Q190" s="1" t="s">
        <v>64</v>
      </c>
      <c r="R190" s="1" t="s">
        <v>63</v>
      </c>
      <c r="AV190" s="1" t="s">
        <v>51</v>
      </c>
      <c r="AW190" s="1" t="s">
        <v>619</v>
      </c>
      <c r="AX190" s="1" t="s">
        <v>51</v>
      </c>
      <c r="AY190" s="1" t="s">
        <v>51</v>
      </c>
      <c r="AZ190" s="1" t="s">
        <v>51</v>
      </c>
    </row>
    <row r="191" spans="1:52" ht="30" customHeight="1" x14ac:dyDescent="0.3">
      <c r="A191" s="18" t="s">
        <v>612</v>
      </c>
      <c r="B191" s="18" t="s">
        <v>613</v>
      </c>
      <c r="C191" s="18" t="s">
        <v>223</v>
      </c>
      <c r="D191" s="19">
        <v>1</v>
      </c>
      <c r="E191" s="21"/>
      <c r="F191" s="24"/>
      <c r="G191" s="21"/>
      <c r="H191" s="24"/>
      <c r="I191" s="21"/>
      <c r="J191" s="24"/>
      <c r="K191" s="21"/>
      <c r="L191" s="24"/>
      <c r="M191" s="18" t="s">
        <v>614</v>
      </c>
      <c r="N191" s="1" t="s">
        <v>215</v>
      </c>
      <c r="O191" s="1" t="s">
        <v>615</v>
      </c>
      <c r="P191" s="1" t="s">
        <v>63</v>
      </c>
      <c r="Q191" s="1" t="s">
        <v>64</v>
      </c>
      <c r="R191" s="1" t="s">
        <v>64</v>
      </c>
      <c r="AV191" s="1" t="s">
        <v>51</v>
      </c>
      <c r="AW191" s="1" t="s">
        <v>620</v>
      </c>
      <c r="AX191" s="1" t="s">
        <v>51</v>
      </c>
      <c r="AY191" s="1" t="s">
        <v>51</v>
      </c>
      <c r="AZ191" s="1" t="s">
        <v>51</v>
      </c>
    </row>
    <row r="192" spans="1:52" ht="30" customHeight="1" x14ac:dyDescent="0.3">
      <c r="A192" s="18" t="s">
        <v>314</v>
      </c>
      <c r="B192" s="18" t="s">
        <v>51</v>
      </c>
      <c r="C192" s="18" t="s">
        <v>51</v>
      </c>
      <c r="D192" s="19"/>
      <c r="E192" s="21"/>
      <c r="F192" s="24"/>
      <c r="G192" s="21"/>
      <c r="H192" s="24"/>
      <c r="I192" s="21"/>
      <c r="J192" s="24"/>
      <c r="K192" s="21"/>
      <c r="L192" s="24"/>
      <c r="M192" s="18" t="s">
        <v>51</v>
      </c>
      <c r="N192" s="1" t="s">
        <v>78</v>
      </c>
      <c r="O192" s="1" t="s">
        <v>78</v>
      </c>
      <c r="P192" s="1" t="s">
        <v>51</v>
      </c>
      <c r="Q192" s="1" t="s">
        <v>51</v>
      </c>
      <c r="R192" s="1" t="s">
        <v>51</v>
      </c>
      <c r="AV192" s="1" t="s">
        <v>51</v>
      </c>
      <c r="AW192" s="1" t="s">
        <v>51</v>
      </c>
      <c r="AX192" s="1" t="s">
        <v>51</v>
      </c>
      <c r="AY192" s="1" t="s">
        <v>51</v>
      </c>
      <c r="AZ192" s="1" t="s">
        <v>51</v>
      </c>
    </row>
    <row r="193" spans="1:52" ht="30" customHeight="1" x14ac:dyDescent="0.3">
      <c r="A193" s="19"/>
      <c r="B193" s="19"/>
      <c r="C193" s="19"/>
      <c r="D193" s="19"/>
      <c r="E193" s="21"/>
      <c r="F193" s="24"/>
      <c r="G193" s="21"/>
      <c r="H193" s="24"/>
      <c r="I193" s="21"/>
      <c r="J193" s="24"/>
      <c r="K193" s="21"/>
      <c r="L193" s="24"/>
      <c r="M193" s="19"/>
    </row>
    <row r="194" spans="1:52" ht="30" customHeight="1" x14ac:dyDescent="0.3">
      <c r="A194" s="15" t="s">
        <v>621</v>
      </c>
      <c r="B194" s="16"/>
      <c r="C194" s="16"/>
      <c r="D194" s="16"/>
      <c r="E194" s="20"/>
      <c r="F194" s="23"/>
      <c r="G194" s="20"/>
      <c r="H194" s="23"/>
      <c r="I194" s="20"/>
      <c r="J194" s="23"/>
      <c r="K194" s="20"/>
      <c r="L194" s="23"/>
      <c r="M194" s="17"/>
      <c r="N194" s="1" t="s">
        <v>229</v>
      </c>
    </row>
    <row r="195" spans="1:52" ht="30" customHeight="1" x14ac:dyDescent="0.3">
      <c r="A195" s="18" t="s">
        <v>622</v>
      </c>
      <c r="B195" s="18" t="s">
        <v>361</v>
      </c>
      <c r="C195" s="18" t="s">
        <v>362</v>
      </c>
      <c r="D195" s="19">
        <v>9.6000000000000002E-2</v>
      </c>
      <c r="E195" s="21"/>
      <c r="F195" s="24"/>
      <c r="G195" s="21"/>
      <c r="H195" s="24"/>
      <c r="I195" s="21"/>
      <c r="J195" s="24"/>
      <c r="K195" s="21"/>
      <c r="L195" s="24"/>
      <c r="M195" s="18" t="s">
        <v>51</v>
      </c>
      <c r="N195" s="1" t="s">
        <v>229</v>
      </c>
      <c r="O195" s="1" t="s">
        <v>623</v>
      </c>
      <c r="P195" s="1" t="s">
        <v>64</v>
      </c>
      <c r="Q195" s="1" t="s">
        <v>64</v>
      </c>
      <c r="R195" s="1" t="s">
        <v>63</v>
      </c>
      <c r="V195">
        <v>1</v>
      </c>
      <c r="AV195" s="1" t="s">
        <v>51</v>
      </c>
      <c r="AW195" s="1" t="s">
        <v>624</v>
      </c>
      <c r="AX195" s="1" t="s">
        <v>51</v>
      </c>
      <c r="AY195" s="1" t="s">
        <v>51</v>
      </c>
      <c r="AZ195" s="1" t="s">
        <v>51</v>
      </c>
    </row>
    <row r="196" spans="1:52" ht="30" customHeight="1" x14ac:dyDescent="0.3">
      <c r="A196" s="18" t="s">
        <v>360</v>
      </c>
      <c r="B196" s="18" t="s">
        <v>361</v>
      </c>
      <c r="C196" s="18" t="s">
        <v>362</v>
      </c>
      <c r="D196" s="19">
        <v>4.8000000000000001E-2</v>
      </c>
      <c r="E196" s="21"/>
      <c r="F196" s="24"/>
      <c r="G196" s="21"/>
      <c r="H196" s="24"/>
      <c r="I196" s="21"/>
      <c r="J196" s="24"/>
      <c r="K196" s="21"/>
      <c r="L196" s="24"/>
      <c r="M196" s="18" t="s">
        <v>51</v>
      </c>
      <c r="N196" s="1" t="s">
        <v>229</v>
      </c>
      <c r="O196" s="1" t="s">
        <v>363</v>
      </c>
      <c r="P196" s="1" t="s">
        <v>64</v>
      </c>
      <c r="Q196" s="1" t="s">
        <v>64</v>
      </c>
      <c r="R196" s="1" t="s">
        <v>63</v>
      </c>
      <c r="V196">
        <v>1</v>
      </c>
      <c r="AV196" s="1" t="s">
        <v>51</v>
      </c>
      <c r="AW196" s="1" t="s">
        <v>625</v>
      </c>
      <c r="AX196" s="1" t="s">
        <v>51</v>
      </c>
      <c r="AY196" s="1" t="s">
        <v>51</v>
      </c>
      <c r="AZ196" s="1" t="s">
        <v>51</v>
      </c>
    </row>
    <row r="197" spans="1:52" ht="30" customHeight="1" x14ac:dyDescent="0.3">
      <c r="A197" s="18" t="s">
        <v>380</v>
      </c>
      <c r="B197" s="18" t="s">
        <v>626</v>
      </c>
      <c r="C197" s="18" t="s">
        <v>382</v>
      </c>
      <c r="D197" s="19">
        <v>1</v>
      </c>
      <c r="E197" s="21"/>
      <c r="F197" s="24"/>
      <c r="G197" s="21"/>
      <c r="H197" s="24"/>
      <c r="I197" s="21"/>
      <c r="J197" s="24"/>
      <c r="K197" s="21"/>
      <c r="L197" s="24"/>
      <c r="M197" s="18" t="s">
        <v>51</v>
      </c>
      <c r="N197" s="1" t="s">
        <v>229</v>
      </c>
      <c r="O197" s="1" t="s">
        <v>383</v>
      </c>
      <c r="P197" s="1" t="s">
        <v>64</v>
      </c>
      <c r="Q197" s="1" t="s">
        <v>64</v>
      </c>
      <c r="R197" s="1" t="s">
        <v>64</v>
      </c>
      <c r="S197">
        <v>1</v>
      </c>
      <c r="T197">
        <v>2</v>
      </c>
      <c r="U197">
        <v>0.02</v>
      </c>
      <c r="AV197" s="1" t="s">
        <v>51</v>
      </c>
      <c r="AW197" s="1" t="s">
        <v>627</v>
      </c>
      <c r="AX197" s="1" t="s">
        <v>51</v>
      </c>
      <c r="AY197" s="1" t="s">
        <v>51</v>
      </c>
      <c r="AZ197" s="1" t="s">
        <v>51</v>
      </c>
    </row>
    <row r="198" spans="1:52" ht="30" customHeight="1" x14ac:dyDescent="0.3">
      <c r="A198" s="18" t="s">
        <v>314</v>
      </c>
      <c r="B198" s="18" t="s">
        <v>51</v>
      </c>
      <c r="C198" s="18" t="s">
        <v>51</v>
      </c>
      <c r="D198" s="19"/>
      <c r="E198" s="21"/>
      <c r="F198" s="24"/>
      <c r="G198" s="21"/>
      <c r="H198" s="24"/>
      <c r="I198" s="21"/>
      <c r="J198" s="24"/>
      <c r="K198" s="21"/>
      <c r="L198" s="24"/>
      <c r="M198" s="18" t="s">
        <v>51</v>
      </c>
      <c r="N198" s="1" t="s">
        <v>78</v>
      </c>
      <c r="O198" s="1" t="s">
        <v>78</v>
      </c>
      <c r="P198" s="1" t="s">
        <v>51</v>
      </c>
      <c r="Q198" s="1" t="s">
        <v>51</v>
      </c>
      <c r="R198" s="1" t="s">
        <v>51</v>
      </c>
      <c r="AV198" s="1" t="s">
        <v>51</v>
      </c>
      <c r="AW198" s="1" t="s">
        <v>51</v>
      </c>
      <c r="AX198" s="1" t="s">
        <v>51</v>
      </c>
      <c r="AY198" s="1" t="s">
        <v>51</v>
      </c>
      <c r="AZ198" s="1" t="s">
        <v>51</v>
      </c>
    </row>
    <row r="199" spans="1:52" ht="30" customHeight="1" x14ac:dyDescent="0.3">
      <c r="A199" s="19"/>
      <c r="B199" s="19"/>
      <c r="C199" s="19"/>
      <c r="D199" s="19"/>
      <c r="E199" s="21"/>
      <c r="F199" s="24"/>
      <c r="G199" s="21"/>
      <c r="H199" s="24"/>
      <c r="I199" s="21"/>
      <c r="J199" s="24"/>
      <c r="K199" s="21"/>
      <c r="L199" s="24"/>
      <c r="M199" s="19"/>
    </row>
    <row r="200" spans="1:52" ht="30" customHeight="1" x14ac:dyDescent="0.3">
      <c r="A200" s="15" t="s">
        <v>628</v>
      </c>
      <c r="B200" s="16"/>
      <c r="C200" s="16"/>
      <c r="D200" s="16"/>
      <c r="E200" s="20"/>
      <c r="F200" s="23"/>
      <c r="G200" s="20"/>
      <c r="H200" s="23"/>
      <c r="I200" s="20"/>
      <c r="J200" s="23"/>
      <c r="K200" s="20"/>
      <c r="L200" s="23"/>
      <c r="M200" s="17"/>
      <c r="N200" s="1" t="s">
        <v>241</v>
      </c>
    </row>
    <row r="201" spans="1:52" ht="30" customHeight="1" x14ac:dyDescent="0.3">
      <c r="A201" s="18" t="s">
        <v>622</v>
      </c>
      <c r="B201" s="18" t="s">
        <v>361</v>
      </c>
      <c r="C201" s="18" t="s">
        <v>362</v>
      </c>
      <c r="D201" s="19">
        <v>2.4E-2</v>
      </c>
      <c r="E201" s="21"/>
      <c r="F201" s="24"/>
      <c r="G201" s="21"/>
      <c r="H201" s="24"/>
      <c r="I201" s="21"/>
      <c r="J201" s="24"/>
      <c r="K201" s="21"/>
      <c r="L201" s="24"/>
      <c r="M201" s="18" t="s">
        <v>51</v>
      </c>
      <c r="N201" s="1" t="s">
        <v>241</v>
      </c>
      <c r="O201" s="1" t="s">
        <v>623</v>
      </c>
      <c r="P201" s="1" t="s">
        <v>64</v>
      </c>
      <c r="Q201" s="1" t="s">
        <v>64</v>
      </c>
      <c r="R201" s="1" t="s">
        <v>63</v>
      </c>
      <c r="V201">
        <v>1</v>
      </c>
      <c r="AV201" s="1" t="s">
        <v>51</v>
      </c>
      <c r="AW201" s="1" t="s">
        <v>629</v>
      </c>
      <c r="AX201" s="1" t="s">
        <v>51</v>
      </c>
      <c r="AY201" s="1" t="s">
        <v>51</v>
      </c>
      <c r="AZ201" s="1" t="s">
        <v>51</v>
      </c>
    </row>
    <row r="202" spans="1:52" ht="30" customHeight="1" x14ac:dyDescent="0.3">
      <c r="A202" s="18" t="s">
        <v>380</v>
      </c>
      <c r="B202" s="18" t="s">
        <v>626</v>
      </c>
      <c r="C202" s="18" t="s">
        <v>382</v>
      </c>
      <c r="D202" s="19">
        <v>1</v>
      </c>
      <c r="E202" s="21"/>
      <c r="F202" s="24"/>
      <c r="G202" s="21"/>
      <c r="H202" s="24"/>
      <c r="I202" s="21"/>
      <c r="J202" s="24"/>
      <c r="K202" s="21"/>
      <c r="L202" s="24"/>
      <c r="M202" s="18" t="s">
        <v>51</v>
      </c>
      <c r="N202" s="1" t="s">
        <v>241</v>
      </c>
      <c r="O202" s="1" t="s">
        <v>383</v>
      </c>
      <c r="P202" s="1" t="s">
        <v>64</v>
      </c>
      <c r="Q202" s="1" t="s">
        <v>64</v>
      </c>
      <c r="R202" s="1" t="s">
        <v>64</v>
      </c>
      <c r="S202">
        <v>1</v>
      </c>
      <c r="T202">
        <v>2</v>
      </c>
      <c r="U202">
        <v>0.02</v>
      </c>
      <c r="AV202" s="1" t="s">
        <v>51</v>
      </c>
      <c r="AW202" s="1" t="s">
        <v>630</v>
      </c>
      <c r="AX202" s="1" t="s">
        <v>51</v>
      </c>
      <c r="AY202" s="1" t="s">
        <v>51</v>
      </c>
      <c r="AZ202" s="1" t="s">
        <v>51</v>
      </c>
    </row>
    <row r="203" spans="1:52" ht="30" customHeight="1" x14ac:dyDescent="0.3">
      <c r="A203" s="18" t="s">
        <v>314</v>
      </c>
      <c r="B203" s="18" t="s">
        <v>51</v>
      </c>
      <c r="C203" s="18" t="s">
        <v>51</v>
      </c>
      <c r="D203" s="19"/>
      <c r="E203" s="21"/>
      <c r="F203" s="24"/>
      <c r="G203" s="21"/>
      <c r="H203" s="24"/>
      <c r="I203" s="21"/>
      <c r="J203" s="24"/>
      <c r="K203" s="21"/>
      <c r="L203" s="24"/>
      <c r="M203" s="18" t="s">
        <v>51</v>
      </c>
      <c r="N203" s="1" t="s">
        <v>78</v>
      </c>
      <c r="O203" s="1" t="s">
        <v>78</v>
      </c>
      <c r="P203" s="1" t="s">
        <v>51</v>
      </c>
      <c r="Q203" s="1" t="s">
        <v>51</v>
      </c>
      <c r="R203" s="1" t="s">
        <v>51</v>
      </c>
      <c r="AV203" s="1" t="s">
        <v>51</v>
      </c>
      <c r="AW203" s="1" t="s">
        <v>51</v>
      </c>
      <c r="AX203" s="1" t="s">
        <v>51</v>
      </c>
      <c r="AY203" s="1" t="s">
        <v>51</v>
      </c>
      <c r="AZ203" s="1" t="s">
        <v>51</v>
      </c>
    </row>
    <row r="204" spans="1:52" ht="30" customHeight="1" x14ac:dyDescent="0.3">
      <c r="A204" s="19"/>
      <c r="B204" s="19"/>
      <c r="C204" s="19"/>
      <c r="D204" s="19"/>
      <c r="E204" s="21"/>
      <c r="F204" s="24"/>
      <c r="G204" s="21"/>
      <c r="H204" s="24"/>
      <c r="I204" s="21"/>
      <c r="J204" s="24"/>
      <c r="K204" s="21"/>
      <c r="L204" s="24"/>
      <c r="M204" s="19"/>
    </row>
    <row r="205" spans="1:52" ht="30" customHeight="1" x14ac:dyDescent="0.3">
      <c r="A205" s="15" t="s">
        <v>631</v>
      </c>
      <c r="B205" s="16"/>
      <c r="C205" s="16"/>
      <c r="D205" s="16"/>
      <c r="E205" s="20"/>
      <c r="F205" s="23"/>
      <c r="G205" s="20"/>
      <c r="H205" s="23"/>
      <c r="I205" s="20"/>
      <c r="J205" s="23"/>
      <c r="K205" s="20"/>
      <c r="L205" s="23"/>
      <c r="M205" s="17"/>
      <c r="N205" s="1" t="s">
        <v>250</v>
      </c>
    </row>
    <row r="206" spans="1:52" ht="30" customHeight="1" x14ac:dyDescent="0.3">
      <c r="A206" s="18" t="s">
        <v>632</v>
      </c>
      <c r="B206" s="18" t="s">
        <v>633</v>
      </c>
      <c r="C206" s="18" t="s">
        <v>634</v>
      </c>
      <c r="D206" s="19">
        <v>0.06</v>
      </c>
      <c r="E206" s="21"/>
      <c r="F206" s="24"/>
      <c r="G206" s="21"/>
      <c r="H206" s="24"/>
      <c r="I206" s="21"/>
      <c r="J206" s="24"/>
      <c r="K206" s="21"/>
      <c r="L206" s="24"/>
      <c r="M206" s="18" t="s">
        <v>51</v>
      </c>
      <c r="N206" s="1" t="s">
        <v>250</v>
      </c>
      <c r="O206" s="1" t="s">
        <v>635</v>
      </c>
      <c r="P206" s="1" t="s">
        <v>64</v>
      </c>
      <c r="Q206" s="1" t="s">
        <v>64</v>
      </c>
      <c r="R206" s="1" t="s">
        <v>63</v>
      </c>
      <c r="AV206" s="1" t="s">
        <v>51</v>
      </c>
      <c r="AW206" s="1" t="s">
        <v>636</v>
      </c>
      <c r="AX206" s="1" t="s">
        <v>51</v>
      </c>
      <c r="AY206" s="1" t="s">
        <v>51</v>
      </c>
      <c r="AZ206" s="1" t="s">
        <v>51</v>
      </c>
    </row>
    <row r="207" spans="1:52" ht="30" customHeight="1" x14ac:dyDescent="0.3">
      <c r="A207" s="18" t="s">
        <v>637</v>
      </c>
      <c r="B207" s="18" t="s">
        <v>227</v>
      </c>
      <c r="C207" s="18" t="s">
        <v>171</v>
      </c>
      <c r="D207" s="19">
        <v>1</v>
      </c>
      <c r="E207" s="21"/>
      <c r="F207" s="24"/>
      <c r="G207" s="21"/>
      <c r="H207" s="24"/>
      <c r="I207" s="21"/>
      <c r="J207" s="24"/>
      <c r="K207" s="21"/>
      <c r="L207" s="24"/>
      <c r="M207" s="18" t="s">
        <v>638</v>
      </c>
      <c r="N207" s="1" t="s">
        <v>250</v>
      </c>
      <c r="O207" s="1" t="s">
        <v>639</v>
      </c>
      <c r="P207" s="1" t="s">
        <v>63</v>
      </c>
      <c r="Q207" s="1" t="s">
        <v>64</v>
      </c>
      <c r="R207" s="1" t="s">
        <v>64</v>
      </c>
      <c r="AV207" s="1" t="s">
        <v>51</v>
      </c>
      <c r="AW207" s="1" t="s">
        <v>640</v>
      </c>
      <c r="AX207" s="1" t="s">
        <v>51</v>
      </c>
      <c r="AY207" s="1" t="s">
        <v>51</v>
      </c>
      <c r="AZ207" s="1" t="s">
        <v>51</v>
      </c>
    </row>
    <row r="208" spans="1:52" ht="30" customHeight="1" x14ac:dyDescent="0.3">
      <c r="A208" s="18" t="s">
        <v>314</v>
      </c>
      <c r="B208" s="18" t="s">
        <v>51</v>
      </c>
      <c r="C208" s="18" t="s">
        <v>51</v>
      </c>
      <c r="D208" s="19"/>
      <c r="E208" s="21"/>
      <c r="F208" s="24"/>
      <c r="G208" s="21"/>
      <c r="H208" s="24"/>
      <c r="I208" s="21"/>
      <c r="J208" s="24"/>
      <c r="K208" s="21"/>
      <c r="L208" s="24"/>
      <c r="M208" s="18" t="s">
        <v>51</v>
      </c>
      <c r="N208" s="1" t="s">
        <v>78</v>
      </c>
      <c r="O208" s="1" t="s">
        <v>78</v>
      </c>
      <c r="P208" s="1" t="s">
        <v>51</v>
      </c>
      <c r="Q208" s="1" t="s">
        <v>51</v>
      </c>
      <c r="R208" s="1" t="s">
        <v>51</v>
      </c>
      <c r="AV208" s="1" t="s">
        <v>51</v>
      </c>
      <c r="AW208" s="1" t="s">
        <v>51</v>
      </c>
      <c r="AX208" s="1" t="s">
        <v>51</v>
      </c>
      <c r="AY208" s="1" t="s">
        <v>51</v>
      </c>
      <c r="AZ208" s="1" t="s">
        <v>51</v>
      </c>
    </row>
    <row r="209" spans="1:52" ht="30" customHeight="1" x14ac:dyDescent="0.3">
      <c r="A209" s="19"/>
      <c r="B209" s="19"/>
      <c r="C209" s="19"/>
      <c r="D209" s="19"/>
      <c r="E209" s="21"/>
      <c r="F209" s="24"/>
      <c r="G209" s="21"/>
      <c r="H209" s="24"/>
      <c r="I209" s="21"/>
      <c r="J209" s="24"/>
      <c r="K209" s="21"/>
      <c r="L209" s="24"/>
      <c r="M209" s="19"/>
    </row>
    <row r="210" spans="1:52" ht="30" customHeight="1" x14ac:dyDescent="0.3">
      <c r="A210" s="15" t="s">
        <v>641</v>
      </c>
      <c r="B210" s="16"/>
      <c r="C210" s="16"/>
      <c r="D210" s="16"/>
      <c r="E210" s="20"/>
      <c r="F210" s="23"/>
      <c r="G210" s="20"/>
      <c r="H210" s="23"/>
      <c r="I210" s="20"/>
      <c r="J210" s="23"/>
      <c r="K210" s="20"/>
      <c r="L210" s="23"/>
      <c r="M210" s="17"/>
      <c r="N210" s="1" t="s">
        <v>254</v>
      </c>
    </row>
    <row r="211" spans="1:52" ht="30" customHeight="1" x14ac:dyDescent="0.3">
      <c r="A211" s="18" t="s">
        <v>642</v>
      </c>
      <c r="B211" s="18" t="s">
        <v>643</v>
      </c>
      <c r="C211" s="18" t="s">
        <v>644</v>
      </c>
      <c r="D211" s="19">
        <v>4.0000000000000001E-3</v>
      </c>
      <c r="E211" s="21"/>
      <c r="F211" s="24"/>
      <c r="G211" s="21"/>
      <c r="H211" s="24"/>
      <c r="I211" s="21"/>
      <c r="J211" s="24"/>
      <c r="K211" s="21"/>
      <c r="L211" s="24"/>
      <c r="M211" s="18" t="s">
        <v>645</v>
      </c>
      <c r="N211" s="1" t="s">
        <v>254</v>
      </c>
      <c r="O211" s="1" t="s">
        <v>646</v>
      </c>
      <c r="P211" s="1" t="s">
        <v>64</v>
      </c>
      <c r="Q211" s="1" t="s">
        <v>64</v>
      </c>
      <c r="R211" s="1" t="s">
        <v>63</v>
      </c>
      <c r="AV211" s="1" t="s">
        <v>51</v>
      </c>
      <c r="AW211" s="1" t="s">
        <v>647</v>
      </c>
      <c r="AX211" s="1" t="s">
        <v>51</v>
      </c>
      <c r="AY211" s="1" t="s">
        <v>51</v>
      </c>
      <c r="AZ211" s="1" t="s">
        <v>51</v>
      </c>
    </row>
    <row r="212" spans="1:52" ht="30" customHeight="1" x14ac:dyDescent="0.3">
      <c r="A212" s="18" t="s">
        <v>648</v>
      </c>
      <c r="B212" s="18" t="s">
        <v>361</v>
      </c>
      <c r="C212" s="18" t="s">
        <v>362</v>
      </c>
      <c r="D212" s="19">
        <v>8.0000000000000002E-3</v>
      </c>
      <c r="E212" s="21"/>
      <c r="F212" s="24"/>
      <c r="G212" s="21"/>
      <c r="H212" s="24"/>
      <c r="I212" s="21"/>
      <c r="J212" s="24"/>
      <c r="K212" s="21"/>
      <c r="L212" s="24"/>
      <c r="M212" s="18" t="s">
        <v>51</v>
      </c>
      <c r="N212" s="1" t="s">
        <v>254</v>
      </c>
      <c r="O212" s="1" t="s">
        <v>649</v>
      </c>
      <c r="P212" s="1" t="s">
        <v>64</v>
      </c>
      <c r="Q212" s="1" t="s">
        <v>64</v>
      </c>
      <c r="R212" s="1" t="s">
        <v>63</v>
      </c>
      <c r="AV212" s="1" t="s">
        <v>51</v>
      </c>
      <c r="AW212" s="1" t="s">
        <v>650</v>
      </c>
      <c r="AX212" s="1" t="s">
        <v>51</v>
      </c>
      <c r="AY212" s="1" t="s">
        <v>51</v>
      </c>
      <c r="AZ212" s="1" t="s">
        <v>51</v>
      </c>
    </row>
    <row r="213" spans="1:52" ht="30" customHeight="1" x14ac:dyDescent="0.3">
      <c r="A213" s="18" t="s">
        <v>360</v>
      </c>
      <c r="B213" s="18" t="s">
        <v>361</v>
      </c>
      <c r="C213" s="18" t="s">
        <v>362</v>
      </c>
      <c r="D213" s="19">
        <v>3.0000000000000001E-3</v>
      </c>
      <c r="E213" s="21"/>
      <c r="F213" s="24"/>
      <c r="G213" s="21"/>
      <c r="H213" s="24"/>
      <c r="I213" s="21"/>
      <c r="J213" s="24"/>
      <c r="K213" s="21"/>
      <c r="L213" s="24"/>
      <c r="M213" s="18" t="s">
        <v>51</v>
      </c>
      <c r="N213" s="1" t="s">
        <v>254</v>
      </c>
      <c r="O213" s="1" t="s">
        <v>363</v>
      </c>
      <c r="P213" s="1" t="s">
        <v>64</v>
      </c>
      <c r="Q213" s="1" t="s">
        <v>64</v>
      </c>
      <c r="R213" s="1" t="s">
        <v>63</v>
      </c>
      <c r="AV213" s="1" t="s">
        <v>51</v>
      </c>
      <c r="AW213" s="1" t="s">
        <v>651</v>
      </c>
      <c r="AX213" s="1" t="s">
        <v>51</v>
      </c>
      <c r="AY213" s="1" t="s">
        <v>51</v>
      </c>
      <c r="AZ213" s="1" t="s">
        <v>51</v>
      </c>
    </row>
    <row r="214" spans="1:52" ht="30" customHeight="1" x14ac:dyDescent="0.3">
      <c r="A214" s="18" t="s">
        <v>314</v>
      </c>
      <c r="B214" s="18" t="s">
        <v>51</v>
      </c>
      <c r="C214" s="18" t="s">
        <v>51</v>
      </c>
      <c r="D214" s="19"/>
      <c r="E214" s="21"/>
      <c r="F214" s="24"/>
      <c r="G214" s="21"/>
      <c r="H214" s="24"/>
      <c r="I214" s="21"/>
      <c r="J214" s="24"/>
      <c r="K214" s="21"/>
      <c r="L214" s="24"/>
      <c r="M214" s="18" t="s">
        <v>51</v>
      </c>
      <c r="N214" s="1" t="s">
        <v>78</v>
      </c>
      <c r="O214" s="1" t="s">
        <v>78</v>
      </c>
      <c r="P214" s="1" t="s">
        <v>51</v>
      </c>
      <c r="Q214" s="1" t="s">
        <v>51</v>
      </c>
      <c r="R214" s="1" t="s">
        <v>51</v>
      </c>
      <c r="AV214" s="1" t="s">
        <v>51</v>
      </c>
      <c r="AW214" s="1" t="s">
        <v>51</v>
      </c>
      <c r="AX214" s="1" t="s">
        <v>51</v>
      </c>
      <c r="AY214" s="1" t="s">
        <v>51</v>
      </c>
      <c r="AZ214" s="1" t="s">
        <v>51</v>
      </c>
    </row>
    <row r="215" spans="1:52" ht="30" customHeight="1" x14ac:dyDescent="0.3">
      <c r="A215" s="19"/>
      <c r="B215" s="19"/>
      <c r="C215" s="19"/>
      <c r="D215" s="19"/>
      <c r="E215" s="21"/>
      <c r="F215" s="24"/>
      <c r="G215" s="21"/>
      <c r="H215" s="24"/>
      <c r="I215" s="21"/>
      <c r="J215" s="24"/>
      <c r="K215" s="21"/>
      <c r="L215" s="24"/>
      <c r="M215" s="19"/>
    </row>
    <row r="216" spans="1:52" ht="30" customHeight="1" x14ac:dyDescent="0.3">
      <c r="A216" s="15" t="s">
        <v>652</v>
      </c>
      <c r="B216" s="16"/>
      <c r="C216" s="16"/>
      <c r="D216" s="16"/>
      <c r="E216" s="20"/>
      <c r="F216" s="23"/>
      <c r="G216" s="20"/>
      <c r="H216" s="23"/>
      <c r="I216" s="20"/>
      <c r="J216" s="23"/>
      <c r="K216" s="20"/>
      <c r="L216" s="23"/>
      <c r="M216" s="17"/>
      <c r="N216" s="1" t="s">
        <v>265</v>
      </c>
    </row>
    <row r="217" spans="1:52" ht="30" customHeight="1" x14ac:dyDescent="0.3">
      <c r="A217" s="18" t="s">
        <v>653</v>
      </c>
      <c r="B217" s="18" t="s">
        <v>361</v>
      </c>
      <c r="C217" s="18" t="s">
        <v>362</v>
      </c>
      <c r="D217" s="19">
        <v>0.124</v>
      </c>
      <c r="E217" s="21"/>
      <c r="F217" s="24"/>
      <c r="G217" s="21"/>
      <c r="H217" s="24"/>
      <c r="I217" s="21"/>
      <c r="J217" s="24"/>
      <c r="K217" s="21"/>
      <c r="L217" s="24"/>
      <c r="M217" s="18" t="s">
        <v>51</v>
      </c>
      <c r="N217" s="1" t="s">
        <v>265</v>
      </c>
      <c r="O217" s="1" t="s">
        <v>654</v>
      </c>
      <c r="P217" s="1" t="s">
        <v>64</v>
      </c>
      <c r="Q217" s="1" t="s">
        <v>64</v>
      </c>
      <c r="R217" s="1" t="s">
        <v>63</v>
      </c>
      <c r="AV217" s="1" t="s">
        <v>51</v>
      </c>
      <c r="AW217" s="1" t="s">
        <v>655</v>
      </c>
      <c r="AX217" s="1" t="s">
        <v>51</v>
      </c>
      <c r="AY217" s="1" t="s">
        <v>51</v>
      </c>
      <c r="AZ217" s="1" t="s">
        <v>51</v>
      </c>
    </row>
    <row r="218" spans="1:52" ht="30" customHeight="1" x14ac:dyDescent="0.3">
      <c r="A218" s="18" t="s">
        <v>360</v>
      </c>
      <c r="B218" s="18" t="s">
        <v>361</v>
      </c>
      <c r="C218" s="18" t="s">
        <v>362</v>
      </c>
      <c r="D218" s="19">
        <v>1.7000000000000001E-2</v>
      </c>
      <c r="E218" s="21"/>
      <c r="F218" s="24"/>
      <c r="G218" s="21"/>
      <c r="H218" s="24"/>
      <c r="I218" s="21"/>
      <c r="J218" s="24"/>
      <c r="K218" s="21"/>
      <c r="L218" s="24"/>
      <c r="M218" s="18" t="s">
        <v>51</v>
      </c>
      <c r="N218" s="1" t="s">
        <v>265</v>
      </c>
      <c r="O218" s="1" t="s">
        <v>363</v>
      </c>
      <c r="P218" s="1" t="s">
        <v>64</v>
      </c>
      <c r="Q218" s="1" t="s">
        <v>64</v>
      </c>
      <c r="R218" s="1" t="s">
        <v>63</v>
      </c>
      <c r="AV218" s="1" t="s">
        <v>51</v>
      </c>
      <c r="AW218" s="1" t="s">
        <v>656</v>
      </c>
      <c r="AX218" s="1" t="s">
        <v>51</v>
      </c>
      <c r="AY218" s="1" t="s">
        <v>51</v>
      </c>
      <c r="AZ218" s="1" t="s">
        <v>51</v>
      </c>
    </row>
    <row r="219" spans="1:52" ht="30" customHeight="1" x14ac:dyDescent="0.3">
      <c r="A219" s="18" t="s">
        <v>314</v>
      </c>
      <c r="B219" s="18" t="s">
        <v>51</v>
      </c>
      <c r="C219" s="18" t="s">
        <v>51</v>
      </c>
      <c r="D219" s="19"/>
      <c r="E219" s="21"/>
      <c r="F219" s="24"/>
      <c r="G219" s="21"/>
      <c r="H219" s="24"/>
      <c r="I219" s="21"/>
      <c r="J219" s="24"/>
      <c r="K219" s="21"/>
      <c r="L219" s="24"/>
      <c r="M219" s="18" t="s">
        <v>51</v>
      </c>
      <c r="N219" s="1" t="s">
        <v>78</v>
      </c>
      <c r="O219" s="1" t="s">
        <v>78</v>
      </c>
      <c r="P219" s="1" t="s">
        <v>51</v>
      </c>
      <c r="Q219" s="1" t="s">
        <v>51</v>
      </c>
      <c r="R219" s="1" t="s">
        <v>51</v>
      </c>
      <c r="AV219" s="1" t="s">
        <v>51</v>
      </c>
      <c r="AW219" s="1" t="s">
        <v>51</v>
      </c>
      <c r="AX219" s="1" t="s">
        <v>51</v>
      </c>
      <c r="AY219" s="1" t="s">
        <v>51</v>
      </c>
      <c r="AZ219" s="1" t="s">
        <v>51</v>
      </c>
    </row>
    <row r="220" spans="1:52" ht="30" customHeight="1" x14ac:dyDescent="0.3">
      <c r="A220" s="19"/>
      <c r="B220" s="19"/>
      <c r="C220" s="19"/>
      <c r="D220" s="19"/>
      <c r="E220" s="21"/>
      <c r="F220" s="24"/>
      <c r="G220" s="21"/>
      <c r="H220" s="24"/>
      <c r="I220" s="21"/>
      <c r="J220" s="24"/>
      <c r="K220" s="21"/>
      <c r="L220" s="24"/>
      <c r="M220" s="19"/>
    </row>
    <row r="221" spans="1:52" ht="30" customHeight="1" x14ac:dyDescent="0.3">
      <c r="A221" s="15" t="s">
        <v>657</v>
      </c>
      <c r="B221" s="16"/>
      <c r="C221" s="16"/>
      <c r="D221" s="16"/>
      <c r="E221" s="20"/>
      <c r="F221" s="23"/>
      <c r="G221" s="20"/>
      <c r="H221" s="23"/>
      <c r="I221" s="20"/>
      <c r="J221" s="23"/>
      <c r="K221" s="20"/>
      <c r="L221" s="23"/>
      <c r="M221" s="17"/>
      <c r="N221" s="1" t="s">
        <v>270</v>
      </c>
    </row>
    <row r="222" spans="1:52" ht="30" customHeight="1" x14ac:dyDescent="0.3">
      <c r="A222" s="18" t="s">
        <v>632</v>
      </c>
      <c r="B222" s="18" t="s">
        <v>633</v>
      </c>
      <c r="C222" s="18" t="s">
        <v>634</v>
      </c>
      <c r="D222" s="19">
        <v>0.03</v>
      </c>
      <c r="E222" s="21"/>
      <c r="F222" s="24"/>
      <c r="G222" s="21"/>
      <c r="H222" s="24"/>
      <c r="I222" s="21"/>
      <c r="J222" s="24"/>
      <c r="K222" s="21"/>
      <c r="L222" s="24"/>
      <c r="M222" s="18" t="s">
        <v>51</v>
      </c>
      <c r="N222" s="1" t="s">
        <v>270</v>
      </c>
      <c r="O222" s="1" t="s">
        <v>635</v>
      </c>
      <c r="P222" s="1" t="s">
        <v>64</v>
      </c>
      <c r="Q222" s="1" t="s">
        <v>64</v>
      </c>
      <c r="R222" s="1" t="s">
        <v>63</v>
      </c>
      <c r="AV222" s="1" t="s">
        <v>51</v>
      </c>
      <c r="AW222" s="1" t="s">
        <v>658</v>
      </c>
      <c r="AX222" s="1" t="s">
        <v>51</v>
      </c>
      <c r="AY222" s="1" t="s">
        <v>51</v>
      </c>
      <c r="AZ222" s="1" t="s">
        <v>51</v>
      </c>
    </row>
    <row r="223" spans="1:52" ht="30" customHeight="1" x14ac:dyDescent="0.3">
      <c r="A223" s="18" t="s">
        <v>314</v>
      </c>
      <c r="B223" s="18" t="s">
        <v>51</v>
      </c>
      <c r="C223" s="18" t="s">
        <v>51</v>
      </c>
      <c r="D223" s="19"/>
      <c r="E223" s="21"/>
      <c r="F223" s="24"/>
      <c r="G223" s="21"/>
      <c r="H223" s="24"/>
      <c r="I223" s="21"/>
      <c r="J223" s="24"/>
      <c r="K223" s="21"/>
      <c r="L223" s="24"/>
      <c r="M223" s="18" t="s">
        <v>51</v>
      </c>
      <c r="N223" s="1" t="s">
        <v>78</v>
      </c>
      <c r="O223" s="1" t="s">
        <v>78</v>
      </c>
      <c r="P223" s="1" t="s">
        <v>51</v>
      </c>
      <c r="Q223" s="1" t="s">
        <v>51</v>
      </c>
      <c r="R223" s="1" t="s">
        <v>51</v>
      </c>
      <c r="AV223" s="1" t="s">
        <v>51</v>
      </c>
      <c r="AW223" s="1" t="s">
        <v>51</v>
      </c>
      <c r="AX223" s="1" t="s">
        <v>51</v>
      </c>
      <c r="AY223" s="1" t="s">
        <v>51</v>
      </c>
      <c r="AZ223" s="1" t="s">
        <v>51</v>
      </c>
    </row>
    <row r="224" spans="1:52" ht="30" customHeight="1" x14ac:dyDescent="0.3">
      <c r="A224" s="19"/>
      <c r="B224" s="19"/>
      <c r="C224" s="19"/>
      <c r="D224" s="19"/>
      <c r="E224" s="21"/>
      <c r="F224" s="24"/>
      <c r="G224" s="21"/>
      <c r="H224" s="24"/>
      <c r="I224" s="21"/>
      <c r="J224" s="24"/>
      <c r="K224" s="21"/>
      <c r="L224" s="24"/>
      <c r="M224" s="19"/>
    </row>
    <row r="225" spans="1:52" ht="30" customHeight="1" x14ac:dyDescent="0.3">
      <c r="A225" s="15" t="s">
        <v>659</v>
      </c>
      <c r="B225" s="16"/>
      <c r="C225" s="16"/>
      <c r="D225" s="16"/>
      <c r="E225" s="20"/>
      <c r="F225" s="23"/>
      <c r="G225" s="20"/>
      <c r="H225" s="23"/>
      <c r="I225" s="20"/>
      <c r="J225" s="23"/>
      <c r="K225" s="20"/>
      <c r="L225" s="23"/>
      <c r="M225" s="17"/>
      <c r="N225" s="1" t="s">
        <v>277</v>
      </c>
    </row>
    <row r="226" spans="1:52" ht="30" customHeight="1" x14ac:dyDescent="0.3">
      <c r="A226" s="18" t="s">
        <v>660</v>
      </c>
      <c r="B226" s="18" t="s">
        <v>661</v>
      </c>
      <c r="C226" s="18" t="s">
        <v>60</v>
      </c>
      <c r="D226" s="19">
        <v>1</v>
      </c>
      <c r="E226" s="21"/>
      <c r="F226" s="24"/>
      <c r="G226" s="21"/>
      <c r="H226" s="24"/>
      <c r="I226" s="21"/>
      <c r="J226" s="24"/>
      <c r="K226" s="21"/>
      <c r="L226" s="24"/>
      <c r="M226" s="18" t="s">
        <v>662</v>
      </c>
      <c r="N226" s="1" t="s">
        <v>277</v>
      </c>
      <c r="O226" s="1" t="s">
        <v>663</v>
      </c>
      <c r="P226" s="1" t="s">
        <v>63</v>
      </c>
      <c r="Q226" s="1" t="s">
        <v>64</v>
      </c>
      <c r="R226" s="1" t="s">
        <v>64</v>
      </c>
      <c r="AV226" s="1" t="s">
        <v>51</v>
      </c>
      <c r="AW226" s="1" t="s">
        <v>664</v>
      </c>
      <c r="AX226" s="1" t="s">
        <v>51</v>
      </c>
      <c r="AY226" s="1" t="s">
        <v>51</v>
      </c>
      <c r="AZ226" s="1" t="s">
        <v>51</v>
      </c>
    </row>
    <row r="227" spans="1:52" ht="30" customHeight="1" x14ac:dyDescent="0.3">
      <c r="A227" s="18" t="s">
        <v>665</v>
      </c>
      <c r="B227" s="18" t="s">
        <v>666</v>
      </c>
      <c r="C227" s="18" t="s">
        <v>60</v>
      </c>
      <c r="D227" s="19">
        <v>1</v>
      </c>
      <c r="E227" s="21"/>
      <c r="F227" s="24"/>
      <c r="G227" s="21"/>
      <c r="H227" s="24"/>
      <c r="I227" s="21"/>
      <c r="J227" s="24"/>
      <c r="K227" s="21"/>
      <c r="L227" s="24"/>
      <c r="M227" s="18" t="s">
        <v>667</v>
      </c>
      <c r="N227" s="1" t="s">
        <v>277</v>
      </c>
      <c r="O227" s="1" t="s">
        <v>668</v>
      </c>
      <c r="P227" s="1" t="s">
        <v>63</v>
      </c>
      <c r="Q227" s="1" t="s">
        <v>64</v>
      </c>
      <c r="R227" s="1" t="s">
        <v>64</v>
      </c>
      <c r="AV227" s="1" t="s">
        <v>51</v>
      </c>
      <c r="AW227" s="1" t="s">
        <v>669</v>
      </c>
      <c r="AX227" s="1" t="s">
        <v>51</v>
      </c>
      <c r="AY227" s="1" t="s">
        <v>51</v>
      </c>
      <c r="AZ227" s="1" t="s">
        <v>51</v>
      </c>
    </row>
    <row r="228" spans="1:52" ht="30" customHeight="1" x14ac:dyDescent="0.3">
      <c r="A228" s="18" t="s">
        <v>670</v>
      </c>
      <c r="B228" s="18" t="s">
        <v>671</v>
      </c>
      <c r="C228" s="18" t="s">
        <v>60</v>
      </c>
      <c r="D228" s="19">
        <v>1</v>
      </c>
      <c r="E228" s="21"/>
      <c r="F228" s="24"/>
      <c r="G228" s="21"/>
      <c r="H228" s="24"/>
      <c r="I228" s="21"/>
      <c r="J228" s="24"/>
      <c r="K228" s="21"/>
      <c r="L228" s="24"/>
      <c r="M228" s="18" t="s">
        <v>672</v>
      </c>
      <c r="N228" s="1" t="s">
        <v>277</v>
      </c>
      <c r="O228" s="1" t="s">
        <v>673</v>
      </c>
      <c r="P228" s="1" t="s">
        <v>63</v>
      </c>
      <c r="Q228" s="1" t="s">
        <v>64</v>
      </c>
      <c r="R228" s="1" t="s">
        <v>64</v>
      </c>
      <c r="AV228" s="1" t="s">
        <v>51</v>
      </c>
      <c r="AW228" s="1" t="s">
        <v>674</v>
      </c>
      <c r="AX228" s="1" t="s">
        <v>51</v>
      </c>
      <c r="AY228" s="1" t="s">
        <v>51</v>
      </c>
      <c r="AZ228" s="1" t="s">
        <v>51</v>
      </c>
    </row>
    <row r="229" spans="1:52" ht="30" customHeight="1" x14ac:dyDescent="0.3">
      <c r="A229" s="18" t="s">
        <v>675</v>
      </c>
      <c r="B229" s="18" t="s">
        <v>676</v>
      </c>
      <c r="C229" s="18" t="s">
        <v>60</v>
      </c>
      <c r="D229" s="19">
        <v>1</v>
      </c>
      <c r="E229" s="21"/>
      <c r="F229" s="24"/>
      <c r="G229" s="21"/>
      <c r="H229" s="24"/>
      <c r="I229" s="21"/>
      <c r="J229" s="24"/>
      <c r="K229" s="21"/>
      <c r="L229" s="24"/>
      <c r="M229" s="18" t="s">
        <v>677</v>
      </c>
      <c r="N229" s="1" t="s">
        <v>277</v>
      </c>
      <c r="O229" s="1" t="s">
        <v>678</v>
      </c>
      <c r="P229" s="1" t="s">
        <v>63</v>
      </c>
      <c r="Q229" s="1" t="s">
        <v>64</v>
      </c>
      <c r="R229" s="1" t="s">
        <v>64</v>
      </c>
      <c r="AV229" s="1" t="s">
        <v>51</v>
      </c>
      <c r="AW229" s="1" t="s">
        <v>679</v>
      </c>
      <c r="AX229" s="1" t="s">
        <v>51</v>
      </c>
      <c r="AY229" s="1" t="s">
        <v>51</v>
      </c>
      <c r="AZ229" s="1" t="s">
        <v>51</v>
      </c>
    </row>
    <row r="230" spans="1:52" ht="30" customHeight="1" x14ac:dyDescent="0.3">
      <c r="A230" s="18" t="s">
        <v>314</v>
      </c>
      <c r="B230" s="18" t="s">
        <v>51</v>
      </c>
      <c r="C230" s="18" t="s">
        <v>51</v>
      </c>
      <c r="D230" s="19"/>
      <c r="E230" s="21"/>
      <c r="F230" s="24"/>
      <c r="G230" s="21"/>
      <c r="H230" s="24"/>
      <c r="I230" s="21"/>
      <c r="J230" s="24"/>
      <c r="K230" s="21"/>
      <c r="L230" s="24"/>
      <c r="M230" s="18" t="s">
        <v>51</v>
      </c>
      <c r="N230" s="1" t="s">
        <v>78</v>
      </c>
      <c r="O230" s="1" t="s">
        <v>78</v>
      </c>
      <c r="P230" s="1" t="s">
        <v>51</v>
      </c>
      <c r="Q230" s="1" t="s">
        <v>51</v>
      </c>
      <c r="R230" s="1" t="s">
        <v>51</v>
      </c>
      <c r="AV230" s="1" t="s">
        <v>51</v>
      </c>
      <c r="AW230" s="1" t="s">
        <v>51</v>
      </c>
      <c r="AX230" s="1" t="s">
        <v>51</v>
      </c>
      <c r="AY230" s="1" t="s">
        <v>51</v>
      </c>
      <c r="AZ230" s="1" t="s">
        <v>51</v>
      </c>
    </row>
    <row r="231" spans="1:52" ht="30" customHeight="1" x14ac:dyDescent="0.3">
      <c r="A231" s="19"/>
      <c r="B231" s="19"/>
      <c r="C231" s="19"/>
      <c r="D231" s="19"/>
      <c r="E231" s="21"/>
      <c r="F231" s="24"/>
      <c r="G231" s="21"/>
      <c r="H231" s="24"/>
      <c r="I231" s="21"/>
      <c r="J231" s="24"/>
      <c r="K231" s="21"/>
      <c r="L231" s="24"/>
      <c r="M231" s="19"/>
    </row>
    <row r="232" spans="1:52" ht="30" customHeight="1" x14ac:dyDescent="0.3">
      <c r="A232" s="15" t="s">
        <v>680</v>
      </c>
      <c r="B232" s="16"/>
      <c r="C232" s="16"/>
      <c r="D232" s="16"/>
      <c r="E232" s="20"/>
      <c r="F232" s="23"/>
      <c r="G232" s="20"/>
      <c r="H232" s="23"/>
      <c r="I232" s="20"/>
      <c r="J232" s="23"/>
      <c r="K232" s="20"/>
      <c r="L232" s="23"/>
      <c r="M232" s="17"/>
      <c r="N232" s="1" t="s">
        <v>282</v>
      </c>
    </row>
    <row r="233" spans="1:52" ht="30" customHeight="1" x14ac:dyDescent="0.3">
      <c r="A233" s="18" t="s">
        <v>660</v>
      </c>
      <c r="B233" s="18" t="s">
        <v>681</v>
      </c>
      <c r="C233" s="18" t="s">
        <v>60</v>
      </c>
      <c r="D233" s="19">
        <v>1</v>
      </c>
      <c r="E233" s="21"/>
      <c r="F233" s="24"/>
      <c r="G233" s="21"/>
      <c r="H233" s="24"/>
      <c r="I233" s="21"/>
      <c r="J233" s="24"/>
      <c r="K233" s="21"/>
      <c r="L233" s="24"/>
      <c r="M233" s="18" t="s">
        <v>682</v>
      </c>
      <c r="N233" s="1" t="s">
        <v>282</v>
      </c>
      <c r="O233" s="1" t="s">
        <v>683</v>
      </c>
      <c r="P233" s="1" t="s">
        <v>63</v>
      </c>
      <c r="Q233" s="1" t="s">
        <v>64</v>
      </c>
      <c r="R233" s="1" t="s">
        <v>64</v>
      </c>
      <c r="AV233" s="1" t="s">
        <v>51</v>
      </c>
      <c r="AW233" s="1" t="s">
        <v>684</v>
      </c>
      <c r="AX233" s="1" t="s">
        <v>51</v>
      </c>
      <c r="AY233" s="1" t="s">
        <v>51</v>
      </c>
      <c r="AZ233" s="1" t="s">
        <v>51</v>
      </c>
    </row>
    <row r="234" spans="1:52" ht="30" customHeight="1" x14ac:dyDescent="0.3">
      <c r="A234" s="18" t="s">
        <v>665</v>
      </c>
      <c r="B234" s="18" t="s">
        <v>685</v>
      </c>
      <c r="C234" s="18" t="s">
        <v>60</v>
      </c>
      <c r="D234" s="19">
        <v>1</v>
      </c>
      <c r="E234" s="21"/>
      <c r="F234" s="24"/>
      <c r="G234" s="21"/>
      <c r="H234" s="24"/>
      <c r="I234" s="21"/>
      <c r="J234" s="24"/>
      <c r="K234" s="21"/>
      <c r="L234" s="24"/>
      <c r="M234" s="18" t="s">
        <v>686</v>
      </c>
      <c r="N234" s="1" t="s">
        <v>282</v>
      </c>
      <c r="O234" s="1" t="s">
        <v>687</v>
      </c>
      <c r="P234" s="1" t="s">
        <v>63</v>
      </c>
      <c r="Q234" s="1" t="s">
        <v>64</v>
      </c>
      <c r="R234" s="1" t="s">
        <v>64</v>
      </c>
      <c r="AV234" s="1" t="s">
        <v>51</v>
      </c>
      <c r="AW234" s="1" t="s">
        <v>688</v>
      </c>
      <c r="AX234" s="1" t="s">
        <v>51</v>
      </c>
      <c r="AY234" s="1" t="s">
        <v>51</v>
      </c>
      <c r="AZ234" s="1" t="s">
        <v>51</v>
      </c>
    </row>
    <row r="235" spans="1:52" ht="30" customHeight="1" x14ac:dyDescent="0.3">
      <c r="A235" s="18" t="s">
        <v>689</v>
      </c>
      <c r="B235" s="18" t="s">
        <v>690</v>
      </c>
      <c r="C235" s="18" t="s">
        <v>60</v>
      </c>
      <c r="D235" s="19">
        <v>1</v>
      </c>
      <c r="E235" s="21"/>
      <c r="F235" s="24"/>
      <c r="G235" s="21"/>
      <c r="H235" s="24"/>
      <c r="I235" s="21"/>
      <c r="J235" s="24"/>
      <c r="K235" s="21"/>
      <c r="L235" s="24"/>
      <c r="M235" s="18" t="s">
        <v>691</v>
      </c>
      <c r="N235" s="1" t="s">
        <v>282</v>
      </c>
      <c r="O235" s="1" t="s">
        <v>692</v>
      </c>
      <c r="P235" s="1" t="s">
        <v>63</v>
      </c>
      <c r="Q235" s="1" t="s">
        <v>64</v>
      </c>
      <c r="R235" s="1" t="s">
        <v>64</v>
      </c>
      <c r="AV235" s="1" t="s">
        <v>51</v>
      </c>
      <c r="AW235" s="1" t="s">
        <v>693</v>
      </c>
      <c r="AX235" s="1" t="s">
        <v>51</v>
      </c>
      <c r="AY235" s="1" t="s">
        <v>51</v>
      </c>
      <c r="AZ235" s="1" t="s">
        <v>51</v>
      </c>
    </row>
    <row r="236" spans="1:52" ht="30" customHeight="1" x14ac:dyDescent="0.3">
      <c r="A236" s="18" t="s">
        <v>694</v>
      </c>
      <c r="B236" s="18" t="s">
        <v>695</v>
      </c>
      <c r="C236" s="18" t="s">
        <v>60</v>
      </c>
      <c r="D236" s="19">
        <v>1</v>
      </c>
      <c r="E236" s="21"/>
      <c r="F236" s="24"/>
      <c r="G236" s="21"/>
      <c r="H236" s="24"/>
      <c r="I236" s="21"/>
      <c r="J236" s="24"/>
      <c r="K236" s="21"/>
      <c r="L236" s="24"/>
      <c r="M236" s="18" t="s">
        <v>696</v>
      </c>
      <c r="N236" s="1" t="s">
        <v>282</v>
      </c>
      <c r="O236" s="1" t="s">
        <v>697</v>
      </c>
      <c r="P236" s="1" t="s">
        <v>63</v>
      </c>
      <c r="Q236" s="1" t="s">
        <v>64</v>
      </c>
      <c r="R236" s="1" t="s">
        <v>64</v>
      </c>
      <c r="AV236" s="1" t="s">
        <v>51</v>
      </c>
      <c r="AW236" s="1" t="s">
        <v>698</v>
      </c>
      <c r="AX236" s="1" t="s">
        <v>51</v>
      </c>
      <c r="AY236" s="1" t="s">
        <v>51</v>
      </c>
      <c r="AZ236" s="1" t="s">
        <v>51</v>
      </c>
    </row>
    <row r="237" spans="1:52" ht="30" customHeight="1" x14ac:dyDescent="0.3">
      <c r="A237" s="18" t="s">
        <v>314</v>
      </c>
      <c r="B237" s="18" t="s">
        <v>51</v>
      </c>
      <c r="C237" s="18" t="s">
        <v>51</v>
      </c>
      <c r="D237" s="19"/>
      <c r="E237" s="21"/>
      <c r="F237" s="24"/>
      <c r="G237" s="21"/>
      <c r="H237" s="24"/>
      <c r="I237" s="21"/>
      <c r="J237" s="24"/>
      <c r="K237" s="21"/>
      <c r="L237" s="24"/>
      <c r="M237" s="18" t="s">
        <v>51</v>
      </c>
      <c r="N237" s="1" t="s">
        <v>78</v>
      </c>
      <c r="O237" s="1" t="s">
        <v>78</v>
      </c>
      <c r="P237" s="1" t="s">
        <v>51</v>
      </c>
      <c r="Q237" s="1" t="s">
        <v>51</v>
      </c>
      <c r="R237" s="1" t="s">
        <v>51</v>
      </c>
      <c r="AV237" s="1" t="s">
        <v>51</v>
      </c>
      <c r="AW237" s="1" t="s">
        <v>51</v>
      </c>
      <c r="AX237" s="1" t="s">
        <v>51</v>
      </c>
      <c r="AY237" s="1" t="s">
        <v>51</v>
      </c>
      <c r="AZ237" s="1" t="s">
        <v>51</v>
      </c>
    </row>
    <row r="238" spans="1:52" ht="30" customHeight="1" x14ac:dyDescent="0.3">
      <c r="A238" s="19"/>
      <c r="B238" s="19"/>
      <c r="C238" s="19"/>
      <c r="D238" s="19"/>
      <c r="E238" s="21"/>
      <c r="F238" s="24"/>
      <c r="G238" s="21"/>
      <c r="H238" s="24"/>
      <c r="I238" s="21"/>
      <c r="J238" s="24"/>
      <c r="K238" s="21"/>
      <c r="L238" s="24"/>
      <c r="M238" s="19"/>
    </row>
    <row r="239" spans="1:52" ht="30" customHeight="1" x14ac:dyDescent="0.3">
      <c r="A239" s="15" t="s">
        <v>699</v>
      </c>
      <c r="B239" s="16"/>
      <c r="C239" s="16"/>
      <c r="D239" s="16"/>
      <c r="E239" s="20"/>
      <c r="F239" s="23"/>
      <c r="G239" s="20"/>
      <c r="H239" s="23"/>
      <c r="I239" s="20"/>
      <c r="J239" s="23"/>
      <c r="K239" s="20"/>
      <c r="L239" s="23"/>
      <c r="M239" s="17"/>
      <c r="N239" s="1" t="s">
        <v>308</v>
      </c>
    </row>
    <row r="240" spans="1:52" ht="30" customHeight="1" x14ac:dyDescent="0.3">
      <c r="A240" s="18" t="s">
        <v>360</v>
      </c>
      <c r="B240" s="18" t="s">
        <v>361</v>
      </c>
      <c r="C240" s="18" t="s">
        <v>362</v>
      </c>
      <c r="D240" s="19">
        <v>2.5000000000000001E-2</v>
      </c>
      <c r="E240" s="21"/>
      <c r="F240" s="24"/>
      <c r="G240" s="21"/>
      <c r="H240" s="24"/>
      <c r="I240" s="21"/>
      <c r="J240" s="24"/>
      <c r="K240" s="21"/>
      <c r="L240" s="24"/>
      <c r="M240" s="18" t="s">
        <v>51</v>
      </c>
      <c r="N240" s="1" t="s">
        <v>308</v>
      </c>
      <c r="O240" s="1" t="s">
        <v>363</v>
      </c>
      <c r="P240" s="1" t="s">
        <v>64</v>
      </c>
      <c r="Q240" s="1" t="s">
        <v>64</v>
      </c>
      <c r="R240" s="1" t="s">
        <v>63</v>
      </c>
      <c r="AV240" s="1" t="s">
        <v>51</v>
      </c>
      <c r="AW240" s="1" t="s">
        <v>700</v>
      </c>
      <c r="AX240" s="1" t="s">
        <v>51</v>
      </c>
      <c r="AY240" s="1" t="s">
        <v>51</v>
      </c>
      <c r="AZ240" s="1" t="s">
        <v>51</v>
      </c>
    </row>
    <row r="241" spans="1:52" ht="30" customHeight="1" x14ac:dyDescent="0.3">
      <c r="A241" s="18" t="s">
        <v>314</v>
      </c>
      <c r="B241" s="18" t="s">
        <v>51</v>
      </c>
      <c r="C241" s="18" t="s">
        <v>51</v>
      </c>
      <c r="D241" s="19"/>
      <c r="E241" s="21"/>
      <c r="F241" s="24"/>
      <c r="G241" s="21"/>
      <c r="H241" s="24"/>
      <c r="I241" s="21"/>
      <c r="J241" s="24"/>
      <c r="K241" s="21"/>
      <c r="L241" s="24"/>
      <c r="M241" s="18" t="s">
        <v>51</v>
      </c>
      <c r="N241" s="1" t="s">
        <v>78</v>
      </c>
      <c r="O241" s="1" t="s">
        <v>78</v>
      </c>
      <c r="P241" s="1" t="s">
        <v>51</v>
      </c>
      <c r="Q241" s="1" t="s">
        <v>51</v>
      </c>
      <c r="R241" s="1" t="s">
        <v>51</v>
      </c>
      <c r="AV241" s="1" t="s">
        <v>51</v>
      </c>
      <c r="AW241" s="1" t="s">
        <v>51</v>
      </c>
      <c r="AX241" s="1" t="s">
        <v>51</v>
      </c>
      <c r="AY241" s="1" t="s">
        <v>51</v>
      </c>
      <c r="AZ241" s="1" t="s">
        <v>51</v>
      </c>
    </row>
    <row r="242" spans="1:52" ht="30" customHeight="1" x14ac:dyDescent="0.3">
      <c r="A242" s="19"/>
      <c r="B242" s="19"/>
      <c r="C242" s="19"/>
      <c r="D242" s="19"/>
      <c r="E242" s="21"/>
      <c r="F242" s="24"/>
      <c r="G242" s="21"/>
      <c r="H242" s="24"/>
      <c r="I242" s="21"/>
      <c r="J242" s="24"/>
      <c r="K242" s="21"/>
      <c r="L242" s="24"/>
      <c r="M242" s="19"/>
    </row>
    <row r="243" spans="1:52" ht="30" customHeight="1" x14ac:dyDescent="0.3">
      <c r="A243" s="15" t="s">
        <v>701</v>
      </c>
      <c r="B243" s="16"/>
      <c r="C243" s="16"/>
      <c r="D243" s="16"/>
      <c r="E243" s="20"/>
      <c r="F243" s="23"/>
      <c r="G243" s="20"/>
      <c r="H243" s="23"/>
      <c r="I243" s="20"/>
      <c r="J243" s="23"/>
      <c r="K243" s="20"/>
      <c r="L243" s="23"/>
      <c r="M243" s="17"/>
      <c r="N243" s="1" t="s">
        <v>312</v>
      </c>
    </row>
    <row r="244" spans="1:52" ht="30" customHeight="1" x14ac:dyDescent="0.3">
      <c r="A244" s="18" t="s">
        <v>360</v>
      </c>
      <c r="B244" s="18" t="s">
        <v>361</v>
      </c>
      <c r="C244" s="18" t="s">
        <v>362</v>
      </c>
      <c r="D244" s="19">
        <v>0.02</v>
      </c>
      <c r="E244" s="21"/>
      <c r="F244" s="24"/>
      <c r="G244" s="21"/>
      <c r="H244" s="24"/>
      <c r="I244" s="21"/>
      <c r="J244" s="24"/>
      <c r="K244" s="21"/>
      <c r="L244" s="24"/>
      <c r="M244" s="18" t="s">
        <v>51</v>
      </c>
      <c r="N244" s="1" t="s">
        <v>312</v>
      </c>
      <c r="O244" s="1" t="s">
        <v>363</v>
      </c>
      <c r="P244" s="1" t="s">
        <v>64</v>
      </c>
      <c r="Q244" s="1" t="s">
        <v>64</v>
      </c>
      <c r="R244" s="1" t="s">
        <v>63</v>
      </c>
      <c r="AV244" s="1" t="s">
        <v>51</v>
      </c>
      <c r="AW244" s="1" t="s">
        <v>702</v>
      </c>
      <c r="AX244" s="1" t="s">
        <v>51</v>
      </c>
      <c r="AY244" s="1" t="s">
        <v>51</v>
      </c>
      <c r="AZ244" s="1" t="s">
        <v>51</v>
      </c>
    </row>
    <row r="245" spans="1:52" ht="30" customHeight="1" x14ac:dyDescent="0.3">
      <c r="A245" s="18" t="s">
        <v>314</v>
      </c>
      <c r="B245" s="18" t="s">
        <v>51</v>
      </c>
      <c r="C245" s="18" t="s">
        <v>51</v>
      </c>
      <c r="D245" s="19"/>
      <c r="E245" s="21"/>
      <c r="F245" s="24"/>
      <c r="G245" s="21"/>
      <c r="H245" s="24"/>
      <c r="I245" s="21"/>
      <c r="J245" s="24"/>
      <c r="K245" s="21"/>
      <c r="L245" s="24"/>
      <c r="M245" s="18" t="s">
        <v>51</v>
      </c>
      <c r="N245" s="1" t="s">
        <v>78</v>
      </c>
      <c r="O245" s="1" t="s">
        <v>78</v>
      </c>
      <c r="P245" s="1" t="s">
        <v>51</v>
      </c>
      <c r="Q245" s="1" t="s">
        <v>51</v>
      </c>
      <c r="R245" s="1" t="s">
        <v>51</v>
      </c>
      <c r="AV245" s="1" t="s">
        <v>51</v>
      </c>
      <c r="AW245" s="1" t="s">
        <v>51</v>
      </c>
      <c r="AX245" s="1" t="s">
        <v>51</v>
      </c>
      <c r="AY245" s="1" t="s">
        <v>51</v>
      </c>
      <c r="AZ245" s="1" t="s">
        <v>51</v>
      </c>
    </row>
    <row r="246" spans="1:52" ht="30" customHeight="1" x14ac:dyDescent="0.3">
      <c r="A246" s="19"/>
      <c r="B246" s="19"/>
      <c r="C246" s="19"/>
      <c r="D246" s="19"/>
      <c r="E246" s="21"/>
      <c r="F246" s="24"/>
      <c r="G246" s="21"/>
      <c r="H246" s="24"/>
      <c r="I246" s="21"/>
      <c r="J246" s="24"/>
      <c r="K246" s="21"/>
      <c r="L246" s="24"/>
      <c r="M246" s="19"/>
    </row>
    <row r="247" spans="1:52" ht="30" customHeight="1" x14ac:dyDescent="0.3">
      <c r="A247" s="15" t="s">
        <v>703</v>
      </c>
      <c r="B247" s="16"/>
      <c r="C247" s="16"/>
      <c r="D247" s="16"/>
      <c r="E247" s="20"/>
      <c r="F247" s="23"/>
      <c r="G247" s="20"/>
      <c r="H247" s="23"/>
      <c r="I247" s="20"/>
      <c r="J247" s="23"/>
      <c r="K247" s="20"/>
      <c r="L247" s="23"/>
      <c r="M247" s="17"/>
      <c r="N247" s="1" t="s">
        <v>348</v>
      </c>
    </row>
    <row r="248" spans="1:52" ht="30" customHeight="1" x14ac:dyDescent="0.3">
      <c r="A248" s="18" t="s">
        <v>704</v>
      </c>
      <c r="B248" s="18" t="s">
        <v>361</v>
      </c>
      <c r="C248" s="18" t="s">
        <v>362</v>
      </c>
      <c r="D248" s="19">
        <v>0.25</v>
      </c>
      <c r="E248" s="21"/>
      <c r="F248" s="24"/>
      <c r="G248" s="21"/>
      <c r="H248" s="24"/>
      <c r="I248" s="21"/>
      <c r="J248" s="24"/>
      <c r="K248" s="21"/>
      <c r="L248" s="24"/>
      <c r="M248" s="18" t="s">
        <v>51</v>
      </c>
      <c r="N248" s="1" t="s">
        <v>348</v>
      </c>
      <c r="O248" s="1" t="s">
        <v>705</v>
      </c>
      <c r="P248" s="1" t="s">
        <v>64</v>
      </c>
      <c r="Q248" s="1" t="s">
        <v>64</v>
      </c>
      <c r="R248" s="1" t="s">
        <v>63</v>
      </c>
      <c r="AV248" s="1" t="s">
        <v>51</v>
      </c>
      <c r="AW248" s="1" t="s">
        <v>706</v>
      </c>
      <c r="AX248" s="1" t="s">
        <v>51</v>
      </c>
      <c r="AY248" s="1" t="s">
        <v>51</v>
      </c>
      <c r="AZ248" s="1" t="s">
        <v>51</v>
      </c>
    </row>
    <row r="249" spans="1:52" ht="30" customHeight="1" x14ac:dyDescent="0.3">
      <c r="A249" s="18" t="s">
        <v>360</v>
      </c>
      <c r="B249" s="18" t="s">
        <v>361</v>
      </c>
      <c r="C249" s="18" t="s">
        <v>362</v>
      </c>
      <c r="D249" s="19">
        <v>0.14000000000000001</v>
      </c>
      <c r="E249" s="21"/>
      <c r="F249" s="24"/>
      <c r="G249" s="21"/>
      <c r="H249" s="24"/>
      <c r="I249" s="21"/>
      <c r="J249" s="24"/>
      <c r="K249" s="21"/>
      <c r="L249" s="24"/>
      <c r="M249" s="18" t="s">
        <v>51</v>
      </c>
      <c r="N249" s="1" t="s">
        <v>348</v>
      </c>
      <c r="O249" s="1" t="s">
        <v>363</v>
      </c>
      <c r="P249" s="1" t="s">
        <v>64</v>
      </c>
      <c r="Q249" s="1" t="s">
        <v>64</v>
      </c>
      <c r="R249" s="1" t="s">
        <v>63</v>
      </c>
      <c r="AV249" s="1" t="s">
        <v>51</v>
      </c>
      <c r="AW249" s="1" t="s">
        <v>707</v>
      </c>
      <c r="AX249" s="1" t="s">
        <v>51</v>
      </c>
      <c r="AY249" s="1" t="s">
        <v>51</v>
      </c>
      <c r="AZ249" s="1" t="s">
        <v>51</v>
      </c>
    </row>
    <row r="250" spans="1:52" ht="30" customHeight="1" x14ac:dyDescent="0.3">
      <c r="A250" s="18" t="s">
        <v>314</v>
      </c>
      <c r="B250" s="18" t="s">
        <v>51</v>
      </c>
      <c r="C250" s="18" t="s">
        <v>51</v>
      </c>
      <c r="D250" s="19"/>
      <c r="E250" s="21"/>
      <c r="F250" s="24"/>
      <c r="G250" s="21"/>
      <c r="H250" s="24"/>
      <c r="I250" s="21"/>
      <c r="J250" s="24"/>
      <c r="K250" s="21"/>
      <c r="L250" s="24"/>
      <c r="M250" s="18" t="s">
        <v>51</v>
      </c>
      <c r="N250" s="1" t="s">
        <v>78</v>
      </c>
      <c r="O250" s="1" t="s">
        <v>78</v>
      </c>
      <c r="P250" s="1" t="s">
        <v>51</v>
      </c>
      <c r="Q250" s="1" t="s">
        <v>51</v>
      </c>
      <c r="R250" s="1" t="s">
        <v>51</v>
      </c>
      <c r="AV250" s="1" t="s">
        <v>51</v>
      </c>
      <c r="AW250" s="1" t="s">
        <v>51</v>
      </c>
      <c r="AX250" s="1" t="s">
        <v>51</v>
      </c>
      <c r="AY250" s="1" t="s">
        <v>51</v>
      </c>
      <c r="AZ250" s="1" t="s">
        <v>51</v>
      </c>
    </row>
    <row r="251" spans="1:52" ht="30" customHeight="1" x14ac:dyDescent="0.3">
      <c r="A251" s="19"/>
      <c r="B251" s="19"/>
      <c r="C251" s="19"/>
      <c r="D251" s="19"/>
      <c r="E251" s="21"/>
      <c r="F251" s="24"/>
      <c r="G251" s="21"/>
      <c r="H251" s="24"/>
      <c r="I251" s="21"/>
      <c r="J251" s="24"/>
      <c r="K251" s="21"/>
      <c r="L251" s="24"/>
      <c r="M251" s="19"/>
    </row>
    <row r="252" spans="1:52" ht="30" customHeight="1" x14ac:dyDescent="0.3">
      <c r="A252" s="15" t="s">
        <v>708</v>
      </c>
      <c r="B252" s="16"/>
      <c r="C252" s="16"/>
      <c r="D252" s="16"/>
      <c r="E252" s="20"/>
      <c r="F252" s="23"/>
      <c r="G252" s="20"/>
      <c r="H252" s="23"/>
      <c r="I252" s="20"/>
      <c r="J252" s="23"/>
      <c r="K252" s="20"/>
      <c r="L252" s="23"/>
      <c r="M252" s="17"/>
      <c r="N252" s="1" t="s">
        <v>373</v>
      </c>
    </row>
    <row r="253" spans="1:52" ht="30" customHeight="1" x14ac:dyDescent="0.3">
      <c r="A253" s="18" t="s">
        <v>422</v>
      </c>
      <c r="B253" s="18" t="s">
        <v>361</v>
      </c>
      <c r="C253" s="18" t="s">
        <v>362</v>
      </c>
      <c r="D253" s="19">
        <v>0.05</v>
      </c>
      <c r="E253" s="21"/>
      <c r="F253" s="24"/>
      <c r="G253" s="21"/>
      <c r="H253" s="24"/>
      <c r="I253" s="21"/>
      <c r="J253" s="24"/>
      <c r="K253" s="21"/>
      <c r="L253" s="24"/>
      <c r="M253" s="18" t="s">
        <v>51</v>
      </c>
      <c r="N253" s="1" t="s">
        <v>373</v>
      </c>
      <c r="O253" s="1" t="s">
        <v>423</v>
      </c>
      <c r="P253" s="1" t="s">
        <v>64</v>
      </c>
      <c r="Q253" s="1" t="s">
        <v>64</v>
      </c>
      <c r="R253" s="1" t="s">
        <v>63</v>
      </c>
      <c r="AV253" s="1" t="s">
        <v>51</v>
      </c>
      <c r="AW253" s="1" t="s">
        <v>709</v>
      </c>
      <c r="AX253" s="1" t="s">
        <v>51</v>
      </c>
      <c r="AY253" s="1" t="s">
        <v>51</v>
      </c>
      <c r="AZ253" s="1" t="s">
        <v>51</v>
      </c>
    </row>
    <row r="254" spans="1:52" ht="30" customHeight="1" x14ac:dyDescent="0.3">
      <c r="A254" s="18" t="s">
        <v>360</v>
      </c>
      <c r="B254" s="18" t="s">
        <v>361</v>
      </c>
      <c r="C254" s="18" t="s">
        <v>362</v>
      </c>
      <c r="D254" s="19">
        <v>2.5000000000000001E-2</v>
      </c>
      <c r="E254" s="21"/>
      <c r="F254" s="24"/>
      <c r="G254" s="21"/>
      <c r="H254" s="24"/>
      <c r="I254" s="21"/>
      <c r="J254" s="24"/>
      <c r="K254" s="21"/>
      <c r="L254" s="24"/>
      <c r="M254" s="18" t="s">
        <v>51</v>
      </c>
      <c r="N254" s="1" t="s">
        <v>373</v>
      </c>
      <c r="O254" s="1" t="s">
        <v>363</v>
      </c>
      <c r="P254" s="1" t="s">
        <v>64</v>
      </c>
      <c r="Q254" s="1" t="s">
        <v>64</v>
      </c>
      <c r="R254" s="1" t="s">
        <v>63</v>
      </c>
      <c r="AV254" s="1" t="s">
        <v>51</v>
      </c>
      <c r="AW254" s="1" t="s">
        <v>710</v>
      </c>
      <c r="AX254" s="1" t="s">
        <v>51</v>
      </c>
      <c r="AY254" s="1" t="s">
        <v>51</v>
      </c>
      <c r="AZ254" s="1" t="s">
        <v>51</v>
      </c>
    </row>
    <row r="255" spans="1:52" ht="30" customHeight="1" x14ac:dyDescent="0.3">
      <c r="A255" s="18" t="s">
        <v>711</v>
      </c>
      <c r="B255" s="18" t="s">
        <v>712</v>
      </c>
      <c r="C255" s="18" t="s">
        <v>357</v>
      </c>
      <c r="D255" s="19">
        <v>0.34499999999999997</v>
      </c>
      <c r="E255" s="21"/>
      <c r="F255" s="24"/>
      <c r="G255" s="21"/>
      <c r="H255" s="24"/>
      <c r="I255" s="21"/>
      <c r="J255" s="24"/>
      <c r="K255" s="21"/>
      <c r="L255" s="24"/>
      <c r="M255" s="18" t="s">
        <v>51</v>
      </c>
      <c r="N255" s="1" t="s">
        <v>373</v>
      </c>
      <c r="O255" s="1" t="s">
        <v>713</v>
      </c>
      <c r="P255" s="1" t="s">
        <v>64</v>
      </c>
      <c r="Q255" s="1" t="s">
        <v>64</v>
      </c>
      <c r="R255" s="1" t="s">
        <v>63</v>
      </c>
      <c r="AV255" s="1" t="s">
        <v>51</v>
      </c>
      <c r="AW255" s="1" t="s">
        <v>714</v>
      </c>
      <c r="AX255" s="1" t="s">
        <v>51</v>
      </c>
      <c r="AY255" s="1" t="s">
        <v>51</v>
      </c>
      <c r="AZ255" s="1" t="s">
        <v>51</v>
      </c>
    </row>
    <row r="256" spans="1:52" ht="30" customHeight="1" x14ac:dyDescent="0.3">
      <c r="A256" s="18" t="s">
        <v>314</v>
      </c>
      <c r="B256" s="18" t="s">
        <v>51</v>
      </c>
      <c r="C256" s="18" t="s">
        <v>51</v>
      </c>
      <c r="D256" s="19"/>
      <c r="E256" s="21"/>
      <c r="F256" s="24"/>
      <c r="G256" s="21"/>
      <c r="H256" s="24"/>
      <c r="I256" s="21"/>
      <c r="J256" s="24"/>
      <c r="K256" s="21"/>
      <c r="L256" s="24"/>
      <c r="M256" s="18" t="s">
        <v>51</v>
      </c>
      <c r="N256" s="1" t="s">
        <v>78</v>
      </c>
      <c r="O256" s="1" t="s">
        <v>78</v>
      </c>
      <c r="P256" s="1" t="s">
        <v>51</v>
      </c>
      <c r="Q256" s="1" t="s">
        <v>51</v>
      </c>
      <c r="R256" s="1" t="s">
        <v>51</v>
      </c>
      <c r="AV256" s="1" t="s">
        <v>51</v>
      </c>
      <c r="AW256" s="1" t="s">
        <v>51</v>
      </c>
      <c r="AX256" s="1" t="s">
        <v>51</v>
      </c>
      <c r="AY256" s="1" t="s">
        <v>51</v>
      </c>
      <c r="AZ256" s="1" t="s">
        <v>51</v>
      </c>
    </row>
    <row r="257" spans="1:52" ht="30" customHeight="1" x14ac:dyDescent="0.3">
      <c r="A257" s="19"/>
      <c r="B257" s="19"/>
      <c r="C257" s="19"/>
      <c r="D257" s="19"/>
      <c r="E257" s="21"/>
      <c r="F257" s="24"/>
      <c r="G257" s="21"/>
      <c r="H257" s="24"/>
      <c r="I257" s="21"/>
      <c r="J257" s="24"/>
      <c r="K257" s="21"/>
      <c r="L257" s="24"/>
      <c r="M257" s="19"/>
    </row>
    <row r="258" spans="1:52" ht="30" customHeight="1" x14ac:dyDescent="0.3">
      <c r="A258" s="15" t="s">
        <v>715</v>
      </c>
      <c r="B258" s="16"/>
      <c r="C258" s="16"/>
      <c r="D258" s="16"/>
      <c r="E258" s="20"/>
      <c r="F258" s="23"/>
      <c r="G258" s="20"/>
      <c r="H258" s="23"/>
      <c r="I258" s="20"/>
      <c r="J258" s="23"/>
      <c r="K258" s="20"/>
      <c r="L258" s="23"/>
      <c r="M258" s="17"/>
      <c r="N258" s="1" t="s">
        <v>393</v>
      </c>
    </row>
    <row r="259" spans="1:52" ht="30" customHeight="1" x14ac:dyDescent="0.3">
      <c r="A259" s="18" t="s">
        <v>376</v>
      </c>
      <c r="B259" s="18" t="s">
        <v>361</v>
      </c>
      <c r="C259" s="18" t="s">
        <v>362</v>
      </c>
      <c r="D259" s="19">
        <v>2.7E-2</v>
      </c>
      <c r="E259" s="21"/>
      <c r="F259" s="24"/>
      <c r="G259" s="21"/>
      <c r="H259" s="24"/>
      <c r="I259" s="21"/>
      <c r="J259" s="24"/>
      <c r="K259" s="21"/>
      <c r="L259" s="24"/>
      <c r="M259" s="18" t="s">
        <v>51</v>
      </c>
      <c r="N259" s="1" t="s">
        <v>393</v>
      </c>
      <c r="O259" s="1" t="s">
        <v>377</v>
      </c>
      <c r="P259" s="1" t="s">
        <v>64</v>
      </c>
      <c r="Q259" s="1" t="s">
        <v>64</v>
      </c>
      <c r="R259" s="1" t="s">
        <v>63</v>
      </c>
      <c r="V259">
        <v>1</v>
      </c>
      <c r="AV259" s="1" t="s">
        <v>51</v>
      </c>
      <c r="AW259" s="1" t="s">
        <v>716</v>
      </c>
      <c r="AX259" s="1" t="s">
        <v>51</v>
      </c>
      <c r="AY259" s="1" t="s">
        <v>51</v>
      </c>
      <c r="AZ259" s="1" t="s">
        <v>51</v>
      </c>
    </row>
    <row r="260" spans="1:52" ht="30" customHeight="1" x14ac:dyDescent="0.3">
      <c r="A260" s="18" t="s">
        <v>360</v>
      </c>
      <c r="B260" s="18" t="s">
        <v>361</v>
      </c>
      <c r="C260" s="18" t="s">
        <v>362</v>
      </c>
      <c r="D260" s="19">
        <v>1.2999999999999999E-2</v>
      </c>
      <c r="E260" s="21"/>
      <c r="F260" s="24"/>
      <c r="G260" s="21"/>
      <c r="H260" s="24"/>
      <c r="I260" s="21"/>
      <c r="J260" s="24"/>
      <c r="K260" s="21"/>
      <c r="L260" s="24"/>
      <c r="M260" s="18" t="s">
        <v>51</v>
      </c>
      <c r="N260" s="1" t="s">
        <v>393</v>
      </c>
      <c r="O260" s="1" t="s">
        <v>363</v>
      </c>
      <c r="P260" s="1" t="s">
        <v>64</v>
      </c>
      <c r="Q260" s="1" t="s">
        <v>64</v>
      </c>
      <c r="R260" s="1" t="s">
        <v>63</v>
      </c>
      <c r="V260">
        <v>1</v>
      </c>
      <c r="AV260" s="1" t="s">
        <v>51</v>
      </c>
      <c r="AW260" s="1" t="s">
        <v>717</v>
      </c>
      <c r="AX260" s="1" t="s">
        <v>51</v>
      </c>
      <c r="AY260" s="1" t="s">
        <v>51</v>
      </c>
      <c r="AZ260" s="1" t="s">
        <v>51</v>
      </c>
    </row>
    <row r="261" spans="1:52" ht="30" customHeight="1" x14ac:dyDescent="0.3">
      <c r="A261" s="18" t="s">
        <v>380</v>
      </c>
      <c r="B261" s="18" t="s">
        <v>626</v>
      </c>
      <c r="C261" s="18" t="s">
        <v>382</v>
      </c>
      <c r="D261" s="19">
        <v>1</v>
      </c>
      <c r="E261" s="21"/>
      <c r="F261" s="24"/>
      <c r="G261" s="21"/>
      <c r="H261" s="24"/>
      <c r="I261" s="21"/>
      <c r="J261" s="24"/>
      <c r="K261" s="21"/>
      <c r="L261" s="24"/>
      <c r="M261" s="18" t="s">
        <v>51</v>
      </c>
      <c r="N261" s="1" t="s">
        <v>393</v>
      </c>
      <c r="O261" s="1" t="s">
        <v>383</v>
      </c>
      <c r="P261" s="1" t="s">
        <v>64</v>
      </c>
      <c r="Q261" s="1" t="s">
        <v>64</v>
      </c>
      <c r="R261" s="1" t="s">
        <v>64</v>
      </c>
      <c r="S261">
        <v>1</v>
      </c>
      <c r="T261">
        <v>2</v>
      </c>
      <c r="U261">
        <v>0.02</v>
      </c>
      <c r="AV261" s="1" t="s">
        <v>51</v>
      </c>
      <c r="AW261" s="1" t="s">
        <v>718</v>
      </c>
      <c r="AX261" s="1" t="s">
        <v>51</v>
      </c>
      <c r="AY261" s="1" t="s">
        <v>51</v>
      </c>
      <c r="AZ261" s="1" t="s">
        <v>51</v>
      </c>
    </row>
    <row r="262" spans="1:52" ht="30" customHeight="1" x14ac:dyDescent="0.3">
      <c r="A262" s="18" t="s">
        <v>314</v>
      </c>
      <c r="B262" s="18" t="s">
        <v>51</v>
      </c>
      <c r="C262" s="18" t="s">
        <v>51</v>
      </c>
      <c r="D262" s="19"/>
      <c r="E262" s="21"/>
      <c r="F262" s="24"/>
      <c r="G262" s="21"/>
      <c r="H262" s="24"/>
      <c r="I262" s="21"/>
      <c r="J262" s="24"/>
      <c r="K262" s="21"/>
      <c r="L262" s="24"/>
      <c r="M262" s="18" t="s">
        <v>51</v>
      </c>
      <c r="N262" s="1" t="s">
        <v>78</v>
      </c>
      <c r="O262" s="1" t="s">
        <v>78</v>
      </c>
      <c r="P262" s="1" t="s">
        <v>51</v>
      </c>
      <c r="Q262" s="1" t="s">
        <v>51</v>
      </c>
      <c r="R262" s="1" t="s">
        <v>51</v>
      </c>
      <c r="AV262" s="1" t="s">
        <v>51</v>
      </c>
      <c r="AW262" s="1" t="s">
        <v>51</v>
      </c>
      <c r="AX262" s="1" t="s">
        <v>51</v>
      </c>
      <c r="AY262" s="1" t="s">
        <v>51</v>
      </c>
      <c r="AZ262" s="1" t="s">
        <v>51</v>
      </c>
    </row>
    <row r="263" spans="1:52" ht="30" customHeight="1" x14ac:dyDescent="0.3">
      <c r="A263" s="19"/>
      <c r="B263" s="19"/>
      <c r="C263" s="19"/>
      <c r="D263" s="19"/>
      <c r="E263" s="21"/>
      <c r="F263" s="24"/>
      <c r="G263" s="21"/>
      <c r="H263" s="24"/>
      <c r="I263" s="21"/>
      <c r="J263" s="24"/>
      <c r="K263" s="21"/>
      <c r="L263" s="24"/>
      <c r="M263" s="19"/>
    </row>
    <row r="264" spans="1:52" ht="30" customHeight="1" x14ac:dyDescent="0.3">
      <c r="A264" s="15" t="s">
        <v>719</v>
      </c>
      <c r="B264" s="16"/>
      <c r="C264" s="16"/>
      <c r="D264" s="16"/>
      <c r="E264" s="20"/>
      <c r="F264" s="23"/>
      <c r="G264" s="20"/>
      <c r="H264" s="23"/>
      <c r="I264" s="20"/>
      <c r="J264" s="23"/>
      <c r="K264" s="20"/>
      <c r="L264" s="23"/>
      <c r="M264" s="17"/>
      <c r="N264" s="1" t="s">
        <v>409</v>
      </c>
    </row>
    <row r="265" spans="1:52" ht="30" customHeight="1" x14ac:dyDescent="0.3">
      <c r="A265" s="18" t="s">
        <v>376</v>
      </c>
      <c r="B265" s="18" t="s">
        <v>361</v>
      </c>
      <c r="C265" s="18" t="s">
        <v>362</v>
      </c>
      <c r="D265" s="19">
        <v>0.05</v>
      </c>
      <c r="E265" s="21"/>
      <c r="F265" s="24"/>
      <c r="G265" s="21"/>
      <c r="H265" s="24"/>
      <c r="I265" s="21"/>
      <c r="J265" s="24"/>
      <c r="K265" s="21"/>
      <c r="L265" s="24"/>
      <c r="M265" s="18" t="s">
        <v>51</v>
      </c>
      <c r="N265" s="1" t="s">
        <v>409</v>
      </c>
      <c r="O265" s="1" t="s">
        <v>377</v>
      </c>
      <c r="P265" s="1" t="s">
        <v>64</v>
      </c>
      <c r="Q265" s="1" t="s">
        <v>64</v>
      </c>
      <c r="R265" s="1" t="s">
        <v>63</v>
      </c>
      <c r="V265">
        <v>1</v>
      </c>
      <c r="AV265" s="1" t="s">
        <v>51</v>
      </c>
      <c r="AW265" s="1" t="s">
        <v>720</v>
      </c>
      <c r="AX265" s="1" t="s">
        <v>51</v>
      </c>
      <c r="AY265" s="1" t="s">
        <v>51</v>
      </c>
      <c r="AZ265" s="1" t="s">
        <v>51</v>
      </c>
    </row>
    <row r="266" spans="1:52" ht="30" customHeight="1" x14ac:dyDescent="0.3">
      <c r="A266" s="18" t="s">
        <v>360</v>
      </c>
      <c r="B266" s="18" t="s">
        <v>361</v>
      </c>
      <c r="C266" s="18" t="s">
        <v>362</v>
      </c>
      <c r="D266" s="19">
        <v>2.5000000000000001E-2</v>
      </c>
      <c r="E266" s="21"/>
      <c r="F266" s="24"/>
      <c r="G266" s="21"/>
      <c r="H266" s="24"/>
      <c r="I266" s="21"/>
      <c r="J266" s="24"/>
      <c r="K266" s="21"/>
      <c r="L266" s="24"/>
      <c r="M266" s="18" t="s">
        <v>51</v>
      </c>
      <c r="N266" s="1" t="s">
        <v>409</v>
      </c>
      <c r="O266" s="1" t="s">
        <v>363</v>
      </c>
      <c r="P266" s="1" t="s">
        <v>64</v>
      </c>
      <c r="Q266" s="1" t="s">
        <v>64</v>
      </c>
      <c r="R266" s="1" t="s">
        <v>63</v>
      </c>
      <c r="V266">
        <v>1</v>
      </c>
      <c r="AV266" s="1" t="s">
        <v>51</v>
      </c>
      <c r="AW266" s="1" t="s">
        <v>721</v>
      </c>
      <c r="AX266" s="1" t="s">
        <v>51</v>
      </c>
      <c r="AY266" s="1" t="s">
        <v>51</v>
      </c>
      <c r="AZ266" s="1" t="s">
        <v>51</v>
      </c>
    </row>
    <row r="267" spans="1:52" ht="30" customHeight="1" x14ac:dyDescent="0.3">
      <c r="A267" s="18" t="s">
        <v>380</v>
      </c>
      <c r="B267" s="18" t="s">
        <v>626</v>
      </c>
      <c r="C267" s="18" t="s">
        <v>382</v>
      </c>
      <c r="D267" s="19">
        <v>1</v>
      </c>
      <c r="E267" s="21"/>
      <c r="F267" s="24"/>
      <c r="G267" s="21"/>
      <c r="H267" s="24"/>
      <c r="I267" s="21"/>
      <c r="J267" s="24"/>
      <c r="K267" s="21"/>
      <c r="L267" s="24"/>
      <c r="M267" s="18" t="s">
        <v>51</v>
      </c>
      <c r="N267" s="1" t="s">
        <v>409</v>
      </c>
      <c r="O267" s="1" t="s">
        <v>383</v>
      </c>
      <c r="P267" s="1" t="s">
        <v>64</v>
      </c>
      <c r="Q267" s="1" t="s">
        <v>64</v>
      </c>
      <c r="R267" s="1" t="s">
        <v>64</v>
      </c>
      <c r="S267">
        <v>1</v>
      </c>
      <c r="T267">
        <v>2</v>
      </c>
      <c r="U267">
        <v>0.02</v>
      </c>
      <c r="AV267" s="1" t="s">
        <v>51</v>
      </c>
      <c r="AW267" s="1" t="s">
        <v>722</v>
      </c>
      <c r="AX267" s="1" t="s">
        <v>51</v>
      </c>
      <c r="AY267" s="1" t="s">
        <v>51</v>
      </c>
      <c r="AZ267" s="1" t="s">
        <v>51</v>
      </c>
    </row>
    <row r="268" spans="1:52" ht="30" customHeight="1" x14ac:dyDescent="0.3">
      <c r="A268" s="18" t="s">
        <v>314</v>
      </c>
      <c r="B268" s="18" t="s">
        <v>51</v>
      </c>
      <c r="C268" s="18" t="s">
        <v>51</v>
      </c>
      <c r="D268" s="19"/>
      <c r="E268" s="21"/>
      <c r="F268" s="24"/>
      <c r="G268" s="21"/>
      <c r="H268" s="24"/>
      <c r="I268" s="21"/>
      <c r="J268" s="24"/>
      <c r="K268" s="21"/>
      <c r="L268" s="24"/>
      <c r="M268" s="18" t="s">
        <v>51</v>
      </c>
      <c r="N268" s="1" t="s">
        <v>78</v>
      </c>
      <c r="O268" s="1" t="s">
        <v>78</v>
      </c>
      <c r="P268" s="1" t="s">
        <v>51</v>
      </c>
      <c r="Q268" s="1" t="s">
        <v>51</v>
      </c>
      <c r="R268" s="1" t="s">
        <v>51</v>
      </c>
      <c r="AV268" s="1" t="s">
        <v>51</v>
      </c>
      <c r="AW268" s="1" t="s">
        <v>51</v>
      </c>
      <c r="AX268" s="1" t="s">
        <v>51</v>
      </c>
      <c r="AY268" s="1" t="s">
        <v>51</v>
      </c>
      <c r="AZ268" s="1" t="s">
        <v>51</v>
      </c>
    </row>
    <row r="269" spans="1:52" ht="30" customHeight="1" x14ac:dyDescent="0.3">
      <c r="A269" s="19"/>
      <c r="B269" s="19"/>
      <c r="C269" s="19"/>
      <c r="D269" s="19"/>
      <c r="E269" s="21"/>
      <c r="F269" s="24"/>
      <c r="G269" s="21"/>
      <c r="H269" s="24"/>
      <c r="I269" s="21"/>
      <c r="J269" s="24"/>
      <c r="K269" s="21"/>
      <c r="L269" s="24"/>
      <c r="M269" s="19"/>
    </row>
    <row r="270" spans="1:52" ht="30" customHeight="1" x14ac:dyDescent="0.3">
      <c r="A270" s="15" t="s">
        <v>723</v>
      </c>
      <c r="B270" s="16"/>
      <c r="C270" s="16"/>
      <c r="D270" s="16"/>
      <c r="E270" s="20"/>
      <c r="F270" s="23"/>
      <c r="G270" s="20"/>
      <c r="H270" s="23"/>
      <c r="I270" s="20"/>
      <c r="J270" s="23"/>
      <c r="K270" s="20"/>
      <c r="L270" s="23"/>
      <c r="M270" s="17"/>
      <c r="N270" s="1" t="s">
        <v>530</v>
      </c>
    </row>
    <row r="271" spans="1:52" ht="30" customHeight="1" x14ac:dyDescent="0.3">
      <c r="A271" s="18" t="s">
        <v>724</v>
      </c>
      <c r="B271" s="18" t="s">
        <v>361</v>
      </c>
      <c r="C271" s="18" t="s">
        <v>362</v>
      </c>
      <c r="D271" s="19">
        <v>1.609E-2</v>
      </c>
      <c r="E271" s="21"/>
      <c r="F271" s="24"/>
      <c r="G271" s="21"/>
      <c r="H271" s="24"/>
      <c r="I271" s="21"/>
      <c r="J271" s="24"/>
      <c r="K271" s="21"/>
      <c r="L271" s="24"/>
      <c r="M271" s="18" t="s">
        <v>51</v>
      </c>
      <c r="N271" s="1" t="s">
        <v>530</v>
      </c>
      <c r="O271" s="1" t="s">
        <v>725</v>
      </c>
      <c r="P271" s="1" t="s">
        <v>64</v>
      </c>
      <c r="Q271" s="1" t="s">
        <v>64</v>
      </c>
      <c r="R271" s="1" t="s">
        <v>63</v>
      </c>
      <c r="V271">
        <v>1</v>
      </c>
      <c r="W271">
        <v>2</v>
      </c>
      <c r="AV271" s="1" t="s">
        <v>51</v>
      </c>
      <c r="AW271" s="1" t="s">
        <v>726</v>
      </c>
      <c r="AX271" s="1" t="s">
        <v>51</v>
      </c>
      <c r="AY271" s="1" t="s">
        <v>51</v>
      </c>
      <c r="AZ271" s="1" t="s">
        <v>51</v>
      </c>
    </row>
    <row r="272" spans="1:52" ht="30" customHeight="1" x14ac:dyDescent="0.3">
      <c r="A272" s="18" t="s">
        <v>727</v>
      </c>
      <c r="B272" s="18" t="s">
        <v>361</v>
      </c>
      <c r="C272" s="18" t="s">
        <v>362</v>
      </c>
      <c r="D272" s="19">
        <v>4.3899999999999998E-3</v>
      </c>
      <c r="E272" s="21"/>
      <c r="F272" s="24"/>
      <c r="G272" s="21"/>
      <c r="H272" s="24"/>
      <c r="I272" s="21"/>
      <c r="J272" s="24"/>
      <c r="K272" s="21"/>
      <c r="L272" s="24"/>
      <c r="M272" s="18" t="s">
        <v>51</v>
      </c>
      <c r="N272" s="1" t="s">
        <v>530</v>
      </c>
      <c r="O272" s="1" t="s">
        <v>728</v>
      </c>
      <c r="P272" s="1" t="s">
        <v>64</v>
      </c>
      <c r="Q272" s="1" t="s">
        <v>64</v>
      </c>
      <c r="R272" s="1" t="s">
        <v>63</v>
      </c>
      <c r="V272">
        <v>1</v>
      </c>
      <c r="W272">
        <v>2</v>
      </c>
      <c r="AV272" s="1" t="s">
        <v>51</v>
      </c>
      <c r="AW272" s="1" t="s">
        <v>729</v>
      </c>
      <c r="AX272" s="1" t="s">
        <v>51</v>
      </c>
      <c r="AY272" s="1" t="s">
        <v>51</v>
      </c>
      <c r="AZ272" s="1" t="s">
        <v>51</v>
      </c>
    </row>
    <row r="273" spans="1:52" ht="30" customHeight="1" x14ac:dyDescent="0.3">
      <c r="A273" s="18" t="s">
        <v>730</v>
      </c>
      <c r="B273" s="18" t="s">
        <v>361</v>
      </c>
      <c r="C273" s="18" t="s">
        <v>362</v>
      </c>
      <c r="D273" s="19">
        <v>5.8500000000000002E-3</v>
      </c>
      <c r="E273" s="21"/>
      <c r="F273" s="24"/>
      <c r="G273" s="21"/>
      <c r="H273" s="24"/>
      <c r="I273" s="21"/>
      <c r="J273" s="24"/>
      <c r="K273" s="21"/>
      <c r="L273" s="24"/>
      <c r="M273" s="18" t="s">
        <v>51</v>
      </c>
      <c r="N273" s="1" t="s">
        <v>530</v>
      </c>
      <c r="O273" s="1" t="s">
        <v>731</v>
      </c>
      <c r="P273" s="1" t="s">
        <v>64</v>
      </c>
      <c r="Q273" s="1" t="s">
        <v>64</v>
      </c>
      <c r="R273" s="1" t="s">
        <v>63</v>
      </c>
      <c r="V273">
        <v>1</v>
      </c>
      <c r="W273">
        <v>2</v>
      </c>
      <c r="AV273" s="1" t="s">
        <v>51</v>
      </c>
      <c r="AW273" s="1" t="s">
        <v>732</v>
      </c>
      <c r="AX273" s="1" t="s">
        <v>51</v>
      </c>
      <c r="AY273" s="1" t="s">
        <v>51</v>
      </c>
      <c r="AZ273" s="1" t="s">
        <v>51</v>
      </c>
    </row>
    <row r="274" spans="1:52" ht="30" customHeight="1" x14ac:dyDescent="0.3">
      <c r="A274" s="18" t="s">
        <v>360</v>
      </c>
      <c r="B274" s="18" t="s">
        <v>361</v>
      </c>
      <c r="C274" s="18" t="s">
        <v>362</v>
      </c>
      <c r="D274" s="19">
        <v>2.9299999999999999E-3</v>
      </c>
      <c r="E274" s="21"/>
      <c r="F274" s="24"/>
      <c r="G274" s="21"/>
      <c r="H274" s="24"/>
      <c r="I274" s="21"/>
      <c r="J274" s="24"/>
      <c r="K274" s="21"/>
      <c r="L274" s="24"/>
      <c r="M274" s="18" t="s">
        <v>51</v>
      </c>
      <c r="N274" s="1" t="s">
        <v>530</v>
      </c>
      <c r="O274" s="1" t="s">
        <v>363</v>
      </c>
      <c r="P274" s="1" t="s">
        <v>64</v>
      </c>
      <c r="Q274" s="1" t="s">
        <v>64</v>
      </c>
      <c r="R274" s="1" t="s">
        <v>63</v>
      </c>
      <c r="V274">
        <v>1</v>
      </c>
      <c r="W274">
        <v>2</v>
      </c>
      <c r="AV274" s="1" t="s">
        <v>51</v>
      </c>
      <c r="AW274" s="1" t="s">
        <v>733</v>
      </c>
      <c r="AX274" s="1" t="s">
        <v>51</v>
      </c>
      <c r="AY274" s="1" t="s">
        <v>51</v>
      </c>
      <c r="AZ274" s="1" t="s">
        <v>51</v>
      </c>
    </row>
    <row r="275" spans="1:52" ht="30" customHeight="1" x14ac:dyDescent="0.3">
      <c r="A275" s="18" t="s">
        <v>380</v>
      </c>
      <c r="B275" s="18" t="s">
        <v>734</v>
      </c>
      <c r="C275" s="18" t="s">
        <v>382</v>
      </c>
      <c r="D275" s="19">
        <v>1</v>
      </c>
      <c r="E275" s="21"/>
      <c r="F275" s="24"/>
      <c r="G275" s="21"/>
      <c r="H275" s="24"/>
      <c r="I275" s="21"/>
      <c r="J275" s="24"/>
      <c r="K275" s="21"/>
      <c r="L275" s="24"/>
      <c r="M275" s="18" t="s">
        <v>51</v>
      </c>
      <c r="N275" s="1" t="s">
        <v>530</v>
      </c>
      <c r="O275" s="1" t="s">
        <v>383</v>
      </c>
      <c r="P275" s="1" t="s">
        <v>64</v>
      </c>
      <c r="Q275" s="1" t="s">
        <v>64</v>
      </c>
      <c r="R275" s="1" t="s">
        <v>64</v>
      </c>
      <c r="S275">
        <v>1</v>
      </c>
      <c r="T275">
        <v>2</v>
      </c>
      <c r="U275">
        <v>0.04</v>
      </c>
      <c r="AV275" s="1" t="s">
        <v>51</v>
      </c>
      <c r="AW275" s="1" t="s">
        <v>735</v>
      </c>
      <c r="AX275" s="1" t="s">
        <v>51</v>
      </c>
      <c r="AY275" s="1" t="s">
        <v>51</v>
      </c>
      <c r="AZ275" s="1" t="s">
        <v>51</v>
      </c>
    </row>
    <row r="276" spans="1:52" ht="30" customHeight="1" x14ac:dyDescent="0.3">
      <c r="A276" s="18" t="s">
        <v>736</v>
      </c>
      <c r="B276" s="18" t="s">
        <v>626</v>
      </c>
      <c r="C276" s="18" t="s">
        <v>382</v>
      </c>
      <c r="D276" s="19">
        <v>1</v>
      </c>
      <c r="E276" s="21"/>
      <c r="F276" s="24"/>
      <c r="G276" s="21"/>
      <c r="H276" s="24"/>
      <c r="I276" s="21"/>
      <c r="J276" s="24"/>
      <c r="K276" s="21"/>
      <c r="L276" s="24"/>
      <c r="M276" s="18" t="s">
        <v>51</v>
      </c>
      <c r="N276" s="1" t="s">
        <v>530</v>
      </c>
      <c r="O276" s="1" t="s">
        <v>737</v>
      </c>
      <c r="P276" s="1" t="s">
        <v>64</v>
      </c>
      <c r="Q276" s="1" t="s">
        <v>64</v>
      </c>
      <c r="R276" s="1" t="s">
        <v>64</v>
      </c>
      <c r="S276">
        <v>1</v>
      </c>
      <c r="T276">
        <v>0</v>
      </c>
      <c r="U276">
        <v>0.02</v>
      </c>
      <c r="AV276" s="1" t="s">
        <v>51</v>
      </c>
      <c r="AW276" s="1" t="s">
        <v>738</v>
      </c>
      <c r="AX276" s="1" t="s">
        <v>51</v>
      </c>
      <c r="AY276" s="1" t="s">
        <v>51</v>
      </c>
      <c r="AZ276" s="1" t="s">
        <v>51</v>
      </c>
    </row>
    <row r="277" spans="1:52" ht="30" customHeight="1" x14ac:dyDescent="0.3">
      <c r="A277" s="18" t="s">
        <v>314</v>
      </c>
      <c r="B277" s="18" t="s">
        <v>51</v>
      </c>
      <c r="C277" s="18" t="s">
        <v>51</v>
      </c>
      <c r="D277" s="19"/>
      <c r="E277" s="21"/>
      <c r="F277" s="24"/>
      <c r="G277" s="21"/>
      <c r="H277" s="24"/>
      <c r="I277" s="21"/>
      <c r="J277" s="24"/>
      <c r="K277" s="21"/>
      <c r="L277" s="24"/>
      <c r="M277" s="18" t="s">
        <v>51</v>
      </c>
      <c r="N277" s="1" t="s">
        <v>78</v>
      </c>
      <c r="O277" s="1" t="s">
        <v>78</v>
      </c>
      <c r="P277" s="1" t="s">
        <v>51</v>
      </c>
      <c r="Q277" s="1" t="s">
        <v>51</v>
      </c>
      <c r="R277" s="1" t="s">
        <v>51</v>
      </c>
      <c r="AV277" s="1" t="s">
        <v>51</v>
      </c>
      <c r="AW277" s="1" t="s">
        <v>51</v>
      </c>
      <c r="AX277" s="1" t="s">
        <v>51</v>
      </c>
      <c r="AY277" s="1" t="s">
        <v>51</v>
      </c>
      <c r="AZ277" s="1" t="s">
        <v>51</v>
      </c>
    </row>
    <row r="278" spans="1:52" ht="30" customHeight="1" x14ac:dyDescent="0.3">
      <c r="A278" s="19"/>
      <c r="B278" s="19"/>
      <c r="C278" s="19"/>
      <c r="D278" s="19"/>
      <c r="E278" s="21"/>
      <c r="F278" s="24"/>
      <c r="G278" s="21"/>
      <c r="H278" s="24"/>
      <c r="I278" s="21"/>
      <c r="J278" s="24"/>
      <c r="K278" s="21"/>
      <c r="L278" s="24"/>
      <c r="M278" s="19"/>
    </row>
    <row r="279" spans="1:52" ht="30" customHeight="1" x14ac:dyDescent="0.3">
      <c r="A279" s="15" t="s">
        <v>739</v>
      </c>
      <c r="B279" s="16"/>
      <c r="C279" s="16"/>
      <c r="D279" s="16"/>
      <c r="E279" s="20"/>
      <c r="F279" s="23"/>
      <c r="G279" s="20"/>
      <c r="H279" s="23"/>
      <c r="I279" s="20"/>
      <c r="J279" s="23"/>
      <c r="K279" s="20"/>
      <c r="L279" s="23"/>
      <c r="M279" s="17"/>
      <c r="N279" s="1" t="s">
        <v>544</v>
      </c>
    </row>
    <row r="280" spans="1:52" ht="30" customHeight="1" x14ac:dyDescent="0.3">
      <c r="A280" s="18" t="s">
        <v>724</v>
      </c>
      <c r="B280" s="18" t="s">
        <v>361</v>
      </c>
      <c r="C280" s="18" t="s">
        <v>362</v>
      </c>
      <c r="D280" s="19">
        <v>1.238E-2</v>
      </c>
      <c r="E280" s="21"/>
      <c r="F280" s="24"/>
      <c r="G280" s="21"/>
      <c r="H280" s="24"/>
      <c r="I280" s="21"/>
      <c r="J280" s="24"/>
      <c r="K280" s="21"/>
      <c r="L280" s="24"/>
      <c r="M280" s="18" t="s">
        <v>51</v>
      </c>
      <c r="N280" s="1" t="s">
        <v>544</v>
      </c>
      <c r="O280" s="1" t="s">
        <v>725</v>
      </c>
      <c r="P280" s="1" t="s">
        <v>64</v>
      </c>
      <c r="Q280" s="1" t="s">
        <v>64</v>
      </c>
      <c r="R280" s="1" t="s">
        <v>63</v>
      </c>
      <c r="V280">
        <v>1</v>
      </c>
      <c r="W280">
        <v>2</v>
      </c>
      <c r="AV280" s="1" t="s">
        <v>51</v>
      </c>
      <c r="AW280" s="1" t="s">
        <v>740</v>
      </c>
      <c r="AX280" s="1" t="s">
        <v>51</v>
      </c>
      <c r="AY280" s="1" t="s">
        <v>51</v>
      </c>
      <c r="AZ280" s="1" t="s">
        <v>51</v>
      </c>
    </row>
    <row r="281" spans="1:52" ht="30" customHeight="1" x14ac:dyDescent="0.3">
      <c r="A281" s="18" t="s">
        <v>727</v>
      </c>
      <c r="B281" s="18" t="s">
        <v>361</v>
      </c>
      <c r="C281" s="18" t="s">
        <v>362</v>
      </c>
      <c r="D281" s="19">
        <v>3.3800000000000002E-3</v>
      </c>
      <c r="E281" s="21"/>
      <c r="F281" s="24"/>
      <c r="G281" s="21"/>
      <c r="H281" s="24"/>
      <c r="I281" s="21"/>
      <c r="J281" s="24"/>
      <c r="K281" s="21"/>
      <c r="L281" s="24"/>
      <c r="M281" s="18" t="s">
        <v>51</v>
      </c>
      <c r="N281" s="1" t="s">
        <v>544</v>
      </c>
      <c r="O281" s="1" t="s">
        <v>728</v>
      </c>
      <c r="P281" s="1" t="s">
        <v>64</v>
      </c>
      <c r="Q281" s="1" t="s">
        <v>64</v>
      </c>
      <c r="R281" s="1" t="s">
        <v>63</v>
      </c>
      <c r="V281">
        <v>1</v>
      </c>
      <c r="W281">
        <v>2</v>
      </c>
      <c r="AV281" s="1" t="s">
        <v>51</v>
      </c>
      <c r="AW281" s="1" t="s">
        <v>741</v>
      </c>
      <c r="AX281" s="1" t="s">
        <v>51</v>
      </c>
      <c r="AY281" s="1" t="s">
        <v>51</v>
      </c>
      <c r="AZ281" s="1" t="s">
        <v>51</v>
      </c>
    </row>
    <row r="282" spans="1:52" ht="30" customHeight="1" x14ac:dyDescent="0.3">
      <c r="A282" s="18" t="s">
        <v>730</v>
      </c>
      <c r="B282" s="18" t="s">
        <v>361</v>
      </c>
      <c r="C282" s="18" t="s">
        <v>362</v>
      </c>
      <c r="D282" s="19">
        <v>4.4999999999999997E-3</v>
      </c>
      <c r="E282" s="21"/>
      <c r="F282" s="24"/>
      <c r="G282" s="21"/>
      <c r="H282" s="24"/>
      <c r="I282" s="21"/>
      <c r="J282" s="24"/>
      <c r="K282" s="21"/>
      <c r="L282" s="24"/>
      <c r="M282" s="18" t="s">
        <v>51</v>
      </c>
      <c r="N282" s="1" t="s">
        <v>544</v>
      </c>
      <c r="O282" s="1" t="s">
        <v>731</v>
      </c>
      <c r="P282" s="1" t="s">
        <v>64</v>
      </c>
      <c r="Q282" s="1" t="s">
        <v>64</v>
      </c>
      <c r="R282" s="1" t="s">
        <v>63</v>
      </c>
      <c r="V282">
        <v>1</v>
      </c>
      <c r="W282">
        <v>2</v>
      </c>
      <c r="AV282" s="1" t="s">
        <v>51</v>
      </c>
      <c r="AW282" s="1" t="s">
        <v>742</v>
      </c>
      <c r="AX282" s="1" t="s">
        <v>51</v>
      </c>
      <c r="AY282" s="1" t="s">
        <v>51</v>
      </c>
      <c r="AZ282" s="1" t="s">
        <v>51</v>
      </c>
    </row>
    <row r="283" spans="1:52" ht="30" customHeight="1" x14ac:dyDescent="0.3">
      <c r="A283" s="18" t="s">
        <v>360</v>
      </c>
      <c r="B283" s="18" t="s">
        <v>361</v>
      </c>
      <c r="C283" s="18" t="s">
        <v>362</v>
      </c>
      <c r="D283" s="19">
        <v>2.2499999999999998E-3</v>
      </c>
      <c r="E283" s="21"/>
      <c r="F283" s="24"/>
      <c r="G283" s="21"/>
      <c r="H283" s="24"/>
      <c r="I283" s="21"/>
      <c r="J283" s="24"/>
      <c r="K283" s="21"/>
      <c r="L283" s="24"/>
      <c r="M283" s="18" t="s">
        <v>51</v>
      </c>
      <c r="N283" s="1" t="s">
        <v>544</v>
      </c>
      <c r="O283" s="1" t="s">
        <v>363</v>
      </c>
      <c r="P283" s="1" t="s">
        <v>64</v>
      </c>
      <c r="Q283" s="1" t="s">
        <v>64</v>
      </c>
      <c r="R283" s="1" t="s">
        <v>63</v>
      </c>
      <c r="V283">
        <v>1</v>
      </c>
      <c r="W283">
        <v>2</v>
      </c>
      <c r="AV283" s="1" t="s">
        <v>51</v>
      </c>
      <c r="AW283" s="1" t="s">
        <v>743</v>
      </c>
      <c r="AX283" s="1" t="s">
        <v>51</v>
      </c>
      <c r="AY283" s="1" t="s">
        <v>51</v>
      </c>
      <c r="AZ283" s="1" t="s">
        <v>51</v>
      </c>
    </row>
    <row r="284" spans="1:52" ht="30" customHeight="1" x14ac:dyDescent="0.3">
      <c r="A284" s="18" t="s">
        <v>380</v>
      </c>
      <c r="B284" s="18" t="s">
        <v>744</v>
      </c>
      <c r="C284" s="18" t="s">
        <v>382</v>
      </c>
      <c r="D284" s="19">
        <v>1</v>
      </c>
      <c r="E284" s="21"/>
      <c r="F284" s="24"/>
      <c r="G284" s="21"/>
      <c r="H284" s="24"/>
      <c r="I284" s="21"/>
      <c r="J284" s="24"/>
      <c r="K284" s="21"/>
      <c r="L284" s="24"/>
      <c r="M284" s="18" t="s">
        <v>51</v>
      </c>
      <c r="N284" s="1" t="s">
        <v>544</v>
      </c>
      <c r="O284" s="1" t="s">
        <v>383</v>
      </c>
      <c r="P284" s="1" t="s">
        <v>64</v>
      </c>
      <c r="Q284" s="1" t="s">
        <v>64</v>
      </c>
      <c r="R284" s="1" t="s">
        <v>64</v>
      </c>
      <c r="S284">
        <v>1</v>
      </c>
      <c r="T284">
        <v>2</v>
      </c>
      <c r="U284">
        <v>0.05</v>
      </c>
      <c r="AV284" s="1" t="s">
        <v>51</v>
      </c>
      <c r="AW284" s="1" t="s">
        <v>745</v>
      </c>
      <c r="AX284" s="1" t="s">
        <v>51</v>
      </c>
      <c r="AY284" s="1" t="s">
        <v>51</v>
      </c>
      <c r="AZ284" s="1" t="s">
        <v>51</v>
      </c>
    </row>
    <row r="285" spans="1:52" ht="30" customHeight="1" x14ac:dyDescent="0.3">
      <c r="A285" s="18" t="s">
        <v>736</v>
      </c>
      <c r="B285" s="18" t="s">
        <v>381</v>
      </c>
      <c r="C285" s="18" t="s">
        <v>382</v>
      </c>
      <c r="D285" s="19">
        <v>1</v>
      </c>
      <c r="E285" s="21"/>
      <c r="F285" s="24"/>
      <c r="G285" s="21"/>
      <c r="H285" s="24"/>
      <c r="I285" s="21"/>
      <c r="J285" s="24"/>
      <c r="K285" s="21"/>
      <c r="L285" s="24"/>
      <c r="M285" s="18" t="s">
        <v>51</v>
      </c>
      <c r="N285" s="1" t="s">
        <v>544</v>
      </c>
      <c r="O285" s="1" t="s">
        <v>737</v>
      </c>
      <c r="P285" s="1" t="s">
        <v>64</v>
      </c>
      <c r="Q285" s="1" t="s">
        <v>64</v>
      </c>
      <c r="R285" s="1" t="s">
        <v>64</v>
      </c>
      <c r="S285">
        <v>1</v>
      </c>
      <c r="T285">
        <v>0</v>
      </c>
      <c r="U285">
        <v>0.03</v>
      </c>
      <c r="AV285" s="1" t="s">
        <v>51</v>
      </c>
      <c r="AW285" s="1" t="s">
        <v>746</v>
      </c>
      <c r="AX285" s="1" t="s">
        <v>51</v>
      </c>
      <c r="AY285" s="1" t="s">
        <v>51</v>
      </c>
      <c r="AZ285" s="1" t="s">
        <v>51</v>
      </c>
    </row>
    <row r="286" spans="1:52" ht="30" customHeight="1" x14ac:dyDescent="0.3">
      <c r="A286" s="18" t="s">
        <v>314</v>
      </c>
      <c r="B286" s="18" t="s">
        <v>51</v>
      </c>
      <c r="C286" s="18" t="s">
        <v>51</v>
      </c>
      <c r="D286" s="19"/>
      <c r="E286" s="21"/>
      <c r="F286" s="24"/>
      <c r="G286" s="21"/>
      <c r="H286" s="24"/>
      <c r="I286" s="21"/>
      <c r="J286" s="24"/>
      <c r="K286" s="21"/>
      <c r="L286" s="24"/>
      <c r="M286" s="18" t="s">
        <v>51</v>
      </c>
      <c r="N286" s="1" t="s">
        <v>78</v>
      </c>
      <c r="O286" s="1" t="s">
        <v>78</v>
      </c>
      <c r="P286" s="1" t="s">
        <v>51</v>
      </c>
      <c r="Q286" s="1" t="s">
        <v>51</v>
      </c>
      <c r="R286" s="1" t="s">
        <v>51</v>
      </c>
      <c r="AV286" s="1" t="s">
        <v>51</v>
      </c>
      <c r="AW286" s="1" t="s">
        <v>51</v>
      </c>
      <c r="AX286" s="1" t="s">
        <v>51</v>
      </c>
      <c r="AY286" s="1" t="s">
        <v>51</v>
      </c>
      <c r="AZ286" s="1" t="s">
        <v>51</v>
      </c>
    </row>
    <row r="287" spans="1:52" ht="30" customHeight="1" x14ac:dyDescent="0.3">
      <c r="A287" s="19"/>
      <c r="B287" s="19"/>
      <c r="C287" s="19"/>
      <c r="D287" s="19"/>
      <c r="E287" s="21"/>
      <c r="F287" s="24"/>
      <c r="G287" s="21"/>
      <c r="H287" s="24"/>
      <c r="I287" s="21"/>
      <c r="J287" s="24"/>
      <c r="K287" s="21"/>
      <c r="L287" s="24"/>
      <c r="M287" s="19"/>
    </row>
    <row r="288" spans="1:52" ht="30" customHeight="1" x14ac:dyDescent="0.3">
      <c r="A288" s="15" t="s">
        <v>747</v>
      </c>
      <c r="B288" s="16"/>
      <c r="C288" s="16"/>
      <c r="D288" s="16"/>
      <c r="E288" s="20"/>
      <c r="F288" s="23"/>
      <c r="G288" s="20"/>
      <c r="H288" s="23"/>
      <c r="I288" s="20"/>
      <c r="J288" s="23"/>
      <c r="K288" s="20"/>
      <c r="L288" s="23"/>
      <c r="M288" s="17"/>
      <c r="N288" s="1" t="s">
        <v>549</v>
      </c>
    </row>
    <row r="289" spans="1:52" ht="30" customHeight="1" x14ac:dyDescent="0.3">
      <c r="A289" s="18" t="s">
        <v>748</v>
      </c>
      <c r="B289" s="18" t="s">
        <v>749</v>
      </c>
      <c r="C289" s="18" t="s">
        <v>60</v>
      </c>
      <c r="D289" s="19">
        <v>1</v>
      </c>
      <c r="E289" s="21"/>
      <c r="F289" s="24"/>
      <c r="G289" s="21"/>
      <c r="H289" s="24"/>
      <c r="I289" s="21"/>
      <c r="J289" s="24"/>
      <c r="K289" s="21"/>
      <c r="L289" s="24"/>
      <c r="M289" s="18" t="s">
        <v>750</v>
      </c>
      <c r="N289" s="1" t="s">
        <v>549</v>
      </c>
      <c r="O289" s="1" t="s">
        <v>751</v>
      </c>
      <c r="P289" s="1" t="s">
        <v>63</v>
      </c>
      <c r="Q289" s="1" t="s">
        <v>64</v>
      </c>
      <c r="R289" s="1" t="s">
        <v>64</v>
      </c>
      <c r="AV289" s="1" t="s">
        <v>51</v>
      </c>
      <c r="AW289" s="1" t="s">
        <v>752</v>
      </c>
      <c r="AX289" s="1" t="s">
        <v>51</v>
      </c>
      <c r="AY289" s="1" t="s">
        <v>51</v>
      </c>
      <c r="AZ289" s="1" t="s">
        <v>51</v>
      </c>
    </row>
    <row r="290" spans="1:52" ht="30" customHeight="1" x14ac:dyDescent="0.3">
      <c r="A290" s="18" t="s">
        <v>314</v>
      </c>
      <c r="B290" s="18" t="s">
        <v>51</v>
      </c>
      <c r="C290" s="18" t="s">
        <v>51</v>
      </c>
      <c r="D290" s="19"/>
      <c r="E290" s="21"/>
      <c r="F290" s="24"/>
      <c r="G290" s="21"/>
      <c r="H290" s="24"/>
      <c r="I290" s="21"/>
      <c r="J290" s="24"/>
      <c r="K290" s="21"/>
      <c r="L290" s="24"/>
      <c r="M290" s="18" t="s">
        <v>51</v>
      </c>
      <c r="N290" s="1" t="s">
        <v>78</v>
      </c>
      <c r="O290" s="1" t="s">
        <v>78</v>
      </c>
      <c r="P290" s="1" t="s">
        <v>51</v>
      </c>
      <c r="Q290" s="1" t="s">
        <v>51</v>
      </c>
      <c r="R290" s="1" t="s">
        <v>51</v>
      </c>
      <c r="AV290" s="1" t="s">
        <v>51</v>
      </c>
      <c r="AW290" s="1" t="s">
        <v>51</v>
      </c>
      <c r="AX290" s="1" t="s">
        <v>51</v>
      </c>
      <c r="AY290" s="1" t="s">
        <v>51</v>
      </c>
      <c r="AZ290" s="1" t="s">
        <v>51</v>
      </c>
    </row>
    <row r="291" spans="1:52" ht="30" customHeight="1" x14ac:dyDescent="0.3">
      <c r="A291" s="19"/>
      <c r="B291" s="19"/>
      <c r="C291" s="19"/>
      <c r="D291" s="19"/>
      <c r="E291" s="21"/>
      <c r="F291" s="24"/>
      <c r="G291" s="21"/>
      <c r="H291" s="24"/>
      <c r="I291" s="21"/>
      <c r="J291" s="24"/>
      <c r="K291" s="21"/>
      <c r="L291" s="24"/>
      <c r="M291" s="19"/>
    </row>
    <row r="292" spans="1:52" ht="30" customHeight="1" x14ac:dyDescent="0.3">
      <c r="A292" s="15" t="s">
        <v>753</v>
      </c>
      <c r="B292" s="16"/>
      <c r="C292" s="16"/>
      <c r="D292" s="16"/>
      <c r="E292" s="20"/>
      <c r="F292" s="23"/>
      <c r="G292" s="20"/>
      <c r="H292" s="23"/>
      <c r="I292" s="20"/>
      <c r="J292" s="23"/>
      <c r="K292" s="20"/>
      <c r="L292" s="23"/>
      <c r="M292" s="17"/>
      <c r="N292" s="1" t="s">
        <v>554</v>
      </c>
    </row>
    <row r="293" spans="1:52" ht="30" customHeight="1" x14ac:dyDescent="0.3">
      <c r="A293" s="18" t="s">
        <v>754</v>
      </c>
      <c r="B293" s="18" t="s">
        <v>755</v>
      </c>
      <c r="C293" s="18" t="s">
        <v>60</v>
      </c>
      <c r="D293" s="19">
        <v>1</v>
      </c>
      <c r="E293" s="21"/>
      <c r="F293" s="24"/>
      <c r="G293" s="21"/>
      <c r="H293" s="24"/>
      <c r="I293" s="21"/>
      <c r="J293" s="24"/>
      <c r="K293" s="21"/>
      <c r="L293" s="24"/>
      <c r="M293" s="18" t="s">
        <v>756</v>
      </c>
      <c r="N293" s="1" t="s">
        <v>554</v>
      </c>
      <c r="O293" s="1" t="s">
        <v>757</v>
      </c>
      <c r="P293" s="1" t="s">
        <v>63</v>
      </c>
      <c r="Q293" s="1" t="s">
        <v>64</v>
      </c>
      <c r="R293" s="1" t="s">
        <v>64</v>
      </c>
      <c r="AV293" s="1" t="s">
        <v>51</v>
      </c>
      <c r="AW293" s="1" t="s">
        <v>758</v>
      </c>
      <c r="AX293" s="1" t="s">
        <v>51</v>
      </c>
      <c r="AY293" s="1" t="s">
        <v>51</v>
      </c>
      <c r="AZ293" s="1" t="s">
        <v>51</v>
      </c>
    </row>
    <row r="294" spans="1:52" ht="30" customHeight="1" x14ac:dyDescent="0.3">
      <c r="A294" s="18" t="s">
        <v>314</v>
      </c>
      <c r="B294" s="18" t="s">
        <v>51</v>
      </c>
      <c r="C294" s="18" t="s">
        <v>51</v>
      </c>
      <c r="D294" s="19"/>
      <c r="E294" s="21"/>
      <c r="F294" s="24"/>
      <c r="G294" s="21"/>
      <c r="H294" s="24"/>
      <c r="I294" s="21"/>
      <c r="J294" s="24"/>
      <c r="K294" s="21"/>
      <c r="L294" s="24"/>
      <c r="M294" s="18" t="s">
        <v>51</v>
      </c>
      <c r="N294" s="1" t="s">
        <v>78</v>
      </c>
      <c r="O294" s="1" t="s">
        <v>78</v>
      </c>
      <c r="P294" s="1" t="s">
        <v>51</v>
      </c>
      <c r="Q294" s="1" t="s">
        <v>51</v>
      </c>
      <c r="R294" s="1" t="s">
        <v>51</v>
      </c>
      <c r="AV294" s="1" t="s">
        <v>51</v>
      </c>
      <c r="AW294" s="1" t="s">
        <v>51</v>
      </c>
      <c r="AX294" s="1" t="s">
        <v>51</v>
      </c>
      <c r="AY294" s="1" t="s">
        <v>51</v>
      </c>
      <c r="AZ294" s="1" t="s">
        <v>51</v>
      </c>
    </row>
    <row r="295" spans="1:52" ht="30" customHeight="1" x14ac:dyDescent="0.3">
      <c r="A295" s="19"/>
      <c r="B295" s="19"/>
      <c r="C295" s="19"/>
      <c r="D295" s="19"/>
      <c r="E295" s="21"/>
      <c r="F295" s="24"/>
      <c r="G295" s="21"/>
      <c r="H295" s="24"/>
      <c r="I295" s="21"/>
      <c r="J295" s="24"/>
      <c r="K295" s="21"/>
      <c r="L295" s="24"/>
      <c r="M295" s="19"/>
    </row>
    <row r="296" spans="1:52" ht="30" customHeight="1" x14ac:dyDescent="0.3">
      <c r="A296" s="15" t="s">
        <v>759</v>
      </c>
      <c r="B296" s="16"/>
      <c r="C296" s="16"/>
      <c r="D296" s="16"/>
      <c r="E296" s="20"/>
      <c r="F296" s="23"/>
      <c r="G296" s="20"/>
      <c r="H296" s="23"/>
      <c r="I296" s="20"/>
      <c r="J296" s="23"/>
      <c r="K296" s="20"/>
      <c r="L296" s="23"/>
      <c r="M296" s="17"/>
      <c r="N296" s="1" t="s">
        <v>559</v>
      </c>
    </row>
    <row r="297" spans="1:52" ht="30" customHeight="1" x14ac:dyDescent="0.3">
      <c r="A297" s="18" t="s">
        <v>760</v>
      </c>
      <c r="B297" s="18" t="s">
        <v>761</v>
      </c>
      <c r="C297" s="18" t="s">
        <v>634</v>
      </c>
      <c r="D297" s="19">
        <v>0.08</v>
      </c>
      <c r="E297" s="21"/>
      <c r="F297" s="24"/>
      <c r="G297" s="21"/>
      <c r="H297" s="24"/>
      <c r="I297" s="21"/>
      <c r="J297" s="24"/>
      <c r="K297" s="21"/>
      <c r="L297" s="24"/>
      <c r="M297" s="18" t="s">
        <v>51</v>
      </c>
      <c r="N297" s="1" t="s">
        <v>559</v>
      </c>
      <c r="O297" s="1" t="s">
        <v>762</v>
      </c>
      <c r="P297" s="1" t="s">
        <v>64</v>
      </c>
      <c r="Q297" s="1" t="s">
        <v>64</v>
      </c>
      <c r="R297" s="1" t="s">
        <v>63</v>
      </c>
      <c r="AV297" s="1" t="s">
        <v>51</v>
      </c>
      <c r="AW297" s="1" t="s">
        <v>763</v>
      </c>
      <c r="AX297" s="1" t="s">
        <v>51</v>
      </c>
      <c r="AY297" s="1" t="s">
        <v>51</v>
      </c>
      <c r="AZ297" s="1" t="s">
        <v>51</v>
      </c>
    </row>
    <row r="298" spans="1:52" ht="30" customHeight="1" x14ac:dyDescent="0.3">
      <c r="A298" s="18" t="s">
        <v>764</v>
      </c>
      <c r="B298" s="18" t="s">
        <v>765</v>
      </c>
      <c r="C298" s="18" t="s">
        <v>634</v>
      </c>
      <c r="D298" s="19">
        <v>4.0000000000000001E-3</v>
      </c>
      <c r="E298" s="21"/>
      <c r="F298" s="24"/>
      <c r="G298" s="21"/>
      <c r="H298" s="24"/>
      <c r="I298" s="21"/>
      <c r="J298" s="24"/>
      <c r="K298" s="21"/>
      <c r="L298" s="24"/>
      <c r="M298" s="18" t="s">
        <v>51</v>
      </c>
      <c r="N298" s="1" t="s">
        <v>559</v>
      </c>
      <c r="O298" s="1" t="s">
        <v>766</v>
      </c>
      <c r="P298" s="1" t="s">
        <v>64</v>
      </c>
      <c r="Q298" s="1" t="s">
        <v>64</v>
      </c>
      <c r="R298" s="1" t="s">
        <v>63</v>
      </c>
      <c r="AV298" s="1" t="s">
        <v>51</v>
      </c>
      <c r="AW298" s="1" t="s">
        <v>767</v>
      </c>
      <c r="AX298" s="1" t="s">
        <v>51</v>
      </c>
      <c r="AY298" s="1" t="s">
        <v>51</v>
      </c>
      <c r="AZ298" s="1" t="s">
        <v>51</v>
      </c>
    </row>
    <row r="299" spans="1:52" ht="30" customHeight="1" x14ac:dyDescent="0.3">
      <c r="A299" s="18" t="s">
        <v>314</v>
      </c>
      <c r="B299" s="18" t="s">
        <v>51</v>
      </c>
      <c r="C299" s="18" t="s">
        <v>51</v>
      </c>
      <c r="D299" s="19"/>
      <c r="E299" s="21"/>
      <c r="F299" s="24"/>
      <c r="G299" s="21"/>
      <c r="H299" s="24"/>
      <c r="I299" s="21"/>
      <c r="J299" s="24"/>
      <c r="K299" s="21"/>
      <c r="L299" s="24"/>
      <c r="M299" s="18" t="s">
        <v>51</v>
      </c>
      <c r="N299" s="1" t="s">
        <v>78</v>
      </c>
      <c r="O299" s="1" t="s">
        <v>78</v>
      </c>
      <c r="P299" s="1" t="s">
        <v>51</v>
      </c>
      <c r="Q299" s="1" t="s">
        <v>51</v>
      </c>
      <c r="R299" s="1" t="s">
        <v>51</v>
      </c>
      <c r="AV299" s="1" t="s">
        <v>51</v>
      </c>
      <c r="AW299" s="1" t="s">
        <v>51</v>
      </c>
      <c r="AX299" s="1" t="s">
        <v>51</v>
      </c>
      <c r="AY299" s="1" t="s">
        <v>51</v>
      </c>
      <c r="AZ299" s="1" t="s">
        <v>51</v>
      </c>
    </row>
    <row r="300" spans="1:52" ht="30" customHeight="1" x14ac:dyDescent="0.3">
      <c r="A300" s="19"/>
      <c r="B300" s="19"/>
      <c r="C300" s="19"/>
      <c r="D300" s="19"/>
      <c r="E300" s="21"/>
      <c r="F300" s="24"/>
      <c r="G300" s="21"/>
      <c r="H300" s="24"/>
      <c r="I300" s="21"/>
      <c r="J300" s="24"/>
      <c r="K300" s="21"/>
      <c r="L300" s="24"/>
      <c r="M300" s="19"/>
    </row>
    <row r="301" spans="1:52" ht="30" customHeight="1" x14ac:dyDescent="0.3">
      <c r="A301" s="15" t="s">
        <v>768</v>
      </c>
      <c r="B301" s="16"/>
      <c r="C301" s="16"/>
      <c r="D301" s="16"/>
      <c r="E301" s="20"/>
      <c r="F301" s="23"/>
      <c r="G301" s="20"/>
      <c r="H301" s="23"/>
      <c r="I301" s="20"/>
      <c r="J301" s="23"/>
      <c r="K301" s="20"/>
      <c r="L301" s="23"/>
      <c r="M301" s="17"/>
      <c r="N301" s="1" t="s">
        <v>564</v>
      </c>
    </row>
    <row r="302" spans="1:52" ht="30" customHeight="1" x14ac:dyDescent="0.3">
      <c r="A302" s="18" t="s">
        <v>769</v>
      </c>
      <c r="B302" s="18" t="s">
        <v>770</v>
      </c>
      <c r="C302" s="18" t="s">
        <v>634</v>
      </c>
      <c r="D302" s="19">
        <v>0.16600000000000001</v>
      </c>
      <c r="E302" s="21"/>
      <c r="F302" s="24"/>
      <c r="G302" s="21"/>
      <c r="H302" s="24"/>
      <c r="I302" s="21"/>
      <c r="J302" s="24"/>
      <c r="K302" s="21"/>
      <c r="L302" s="24"/>
      <c r="M302" s="18" t="s">
        <v>51</v>
      </c>
      <c r="N302" s="1" t="s">
        <v>564</v>
      </c>
      <c r="O302" s="1" t="s">
        <v>771</v>
      </c>
      <c r="P302" s="1" t="s">
        <v>64</v>
      </c>
      <c r="Q302" s="1" t="s">
        <v>64</v>
      </c>
      <c r="R302" s="1" t="s">
        <v>63</v>
      </c>
      <c r="AV302" s="1" t="s">
        <v>51</v>
      </c>
      <c r="AW302" s="1" t="s">
        <v>772</v>
      </c>
      <c r="AX302" s="1" t="s">
        <v>51</v>
      </c>
      <c r="AY302" s="1" t="s">
        <v>51</v>
      </c>
      <c r="AZ302" s="1" t="s">
        <v>51</v>
      </c>
    </row>
    <row r="303" spans="1:52" ht="30" customHeight="1" x14ac:dyDescent="0.3">
      <c r="A303" s="18" t="s">
        <v>764</v>
      </c>
      <c r="B303" s="18" t="s">
        <v>773</v>
      </c>
      <c r="C303" s="18" t="s">
        <v>634</v>
      </c>
      <c r="D303" s="19">
        <v>8.0000000000000002E-3</v>
      </c>
      <c r="E303" s="21"/>
      <c r="F303" s="24"/>
      <c r="G303" s="21"/>
      <c r="H303" s="24"/>
      <c r="I303" s="21"/>
      <c r="J303" s="24"/>
      <c r="K303" s="21"/>
      <c r="L303" s="24"/>
      <c r="M303" s="18" t="s">
        <v>51</v>
      </c>
      <c r="N303" s="1" t="s">
        <v>564</v>
      </c>
      <c r="O303" s="1" t="s">
        <v>774</v>
      </c>
      <c r="P303" s="1" t="s">
        <v>64</v>
      </c>
      <c r="Q303" s="1" t="s">
        <v>64</v>
      </c>
      <c r="R303" s="1" t="s">
        <v>63</v>
      </c>
      <c r="AV303" s="1" t="s">
        <v>51</v>
      </c>
      <c r="AW303" s="1" t="s">
        <v>775</v>
      </c>
      <c r="AX303" s="1" t="s">
        <v>51</v>
      </c>
      <c r="AY303" s="1" t="s">
        <v>51</v>
      </c>
      <c r="AZ303" s="1" t="s">
        <v>51</v>
      </c>
    </row>
    <row r="304" spans="1:52" ht="30" customHeight="1" x14ac:dyDescent="0.3">
      <c r="A304" s="18" t="s">
        <v>314</v>
      </c>
      <c r="B304" s="18" t="s">
        <v>51</v>
      </c>
      <c r="C304" s="18" t="s">
        <v>51</v>
      </c>
      <c r="D304" s="19"/>
      <c r="E304" s="21"/>
      <c r="F304" s="24"/>
      <c r="G304" s="21"/>
      <c r="H304" s="24"/>
      <c r="I304" s="21"/>
      <c r="J304" s="24"/>
      <c r="K304" s="21"/>
      <c r="L304" s="24"/>
      <c r="M304" s="18" t="s">
        <v>51</v>
      </c>
      <c r="N304" s="1" t="s">
        <v>78</v>
      </c>
      <c r="O304" s="1" t="s">
        <v>78</v>
      </c>
      <c r="P304" s="1" t="s">
        <v>51</v>
      </c>
      <c r="Q304" s="1" t="s">
        <v>51</v>
      </c>
      <c r="R304" s="1" t="s">
        <v>51</v>
      </c>
      <c r="AV304" s="1" t="s">
        <v>51</v>
      </c>
      <c r="AW304" s="1" t="s">
        <v>51</v>
      </c>
      <c r="AX304" s="1" t="s">
        <v>51</v>
      </c>
      <c r="AY304" s="1" t="s">
        <v>51</v>
      </c>
      <c r="AZ304" s="1" t="s">
        <v>51</v>
      </c>
    </row>
    <row r="305" spans="1:52" ht="30" customHeight="1" x14ac:dyDescent="0.3">
      <c r="A305" s="19"/>
      <c r="B305" s="19"/>
      <c r="C305" s="19"/>
      <c r="D305" s="19"/>
      <c r="E305" s="21"/>
      <c r="F305" s="24"/>
      <c r="G305" s="21"/>
      <c r="H305" s="24"/>
      <c r="I305" s="21"/>
      <c r="J305" s="24"/>
      <c r="K305" s="21"/>
      <c r="L305" s="24"/>
      <c r="M305" s="19"/>
    </row>
    <row r="306" spans="1:52" ht="30" customHeight="1" x14ac:dyDescent="0.3">
      <c r="A306" s="15" t="s">
        <v>776</v>
      </c>
      <c r="B306" s="16"/>
      <c r="C306" s="16"/>
      <c r="D306" s="16"/>
      <c r="E306" s="20"/>
      <c r="F306" s="23"/>
      <c r="G306" s="20"/>
      <c r="H306" s="23"/>
      <c r="I306" s="20"/>
      <c r="J306" s="23"/>
      <c r="K306" s="20"/>
      <c r="L306" s="23"/>
      <c r="M306" s="17"/>
      <c r="N306" s="1" t="s">
        <v>751</v>
      </c>
    </row>
    <row r="307" spans="1:52" ht="30" customHeight="1" x14ac:dyDescent="0.3">
      <c r="A307" s="18" t="s">
        <v>777</v>
      </c>
      <c r="B307" s="18" t="s">
        <v>361</v>
      </c>
      <c r="C307" s="18" t="s">
        <v>362</v>
      </c>
      <c r="D307" s="19">
        <v>1.4999999999999999E-2</v>
      </c>
      <c r="E307" s="21"/>
      <c r="F307" s="24"/>
      <c r="G307" s="21"/>
      <c r="H307" s="24"/>
      <c r="I307" s="21"/>
      <c r="J307" s="24"/>
      <c r="K307" s="21"/>
      <c r="L307" s="24"/>
      <c r="M307" s="18" t="s">
        <v>51</v>
      </c>
      <c r="N307" s="1" t="s">
        <v>751</v>
      </c>
      <c r="O307" s="1" t="s">
        <v>778</v>
      </c>
      <c r="P307" s="1" t="s">
        <v>64</v>
      </c>
      <c r="Q307" s="1" t="s">
        <v>64</v>
      </c>
      <c r="R307" s="1" t="s">
        <v>63</v>
      </c>
      <c r="V307">
        <v>1</v>
      </c>
      <c r="AV307" s="1" t="s">
        <v>51</v>
      </c>
      <c r="AW307" s="1" t="s">
        <v>779</v>
      </c>
      <c r="AX307" s="1" t="s">
        <v>51</v>
      </c>
      <c r="AY307" s="1" t="s">
        <v>51</v>
      </c>
      <c r="AZ307" s="1" t="s">
        <v>51</v>
      </c>
    </row>
    <row r="308" spans="1:52" ht="30" customHeight="1" x14ac:dyDescent="0.3">
      <c r="A308" s="18" t="s">
        <v>360</v>
      </c>
      <c r="B308" s="18" t="s">
        <v>361</v>
      </c>
      <c r="C308" s="18" t="s">
        <v>362</v>
      </c>
      <c r="D308" s="19">
        <v>3.0000000000000001E-3</v>
      </c>
      <c r="E308" s="21"/>
      <c r="F308" s="24"/>
      <c r="G308" s="21"/>
      <c r="H308" s="24"/>
      <c r="I308" s="21"/>
      <c r="J308" s="24"/>
      <c r="K308" s="21"/>
      <c r="L308" s="24"/>
      <c r="M308" s="18" t="s">
        <v>51</v>
      </c>
      <c r="N308" s="1" t="s">
        <v>751</v>
      </c>
      <c r="O308" s="1" t="s">
        <v>363</v>
      </c>
      <c r="P308" s="1" t="s">
        <v>64</v>
      </c>
      <c r="Q308" s="1" t="s">
        <v>64</v>
      </c>
      <c r="R308" s="1" t="s">
        <v>63</v>
      </c>
      <c r="V308">
        <v>1</v>
      </c>
      <c r="AV308" s="1" t="s">
        <v>51</v>
      </c>
      <c r="AW308" s="1" t="s">
        <v>780</v>
      </c>
      <c r="AX308" s="1" t="s">
        <v>51</v>
      </c>
      <c r="AY308" s="1" t="s">
        <v>51</v>
      </c>
      <c r="AZ308" s="1" t="s">
        <v>51</v>
      </c>
    </row>
    <row r="309" spans="1:52" ht="30" customHeight="1" x14ac:dyDescent="0.3">
      <c r="A309" s="18" t="s">
        <v>781</v>
      </c>
      <c r="B309" s="18" t="s">
        <v>626</v>
      </c>
      <c r="C309" s="18" t="s">
        <v>382</v>
      </c>
      <c r="D309" s="19">
        <v>1</v>
      </c>
      <c r="E309" s="21"/>
      <c r="F309" s="24"/>
      <c r="G309" s="21"/>
      <c r="H309" s="24"/>
      <c r="I309" s="21"/>
      <c r="J309" s="24"/>
      <c r="K309" s="21"/>
      <c r="L309" s="24"/>
      <c r="M309" s="18" t="s">
        <v>51</v>
      </c>
      <c r="N309" s="1" t="s">
        <v>751</v>
      </c>
      <c r="O309" s="1" t="s">
        <v>383</v>
      </c>
      <c r="P309" s="1" t="s">
        <v>64</v>
      </c>
      <c r="Q309" s="1" t="s">
        <v>64</v>
      </c>
      <c r="R309" s="1" t="s">
        <v>64</v>
      </c>
      <c r="S309">
        <v>1</v>
      </c>
      <c r="T309">
        <v>0</v>
      </c>
      <c r="U309">
        <v>0.02</v>
      </c>
      <c r="AV309" s="1" t="s">
        <v>51</v>
      </c>
      <c r="AW309" s="1" t="s">
        <v>782</v>
      </c>
      <c r="AX309" s="1" t="s">
        <v>51</v>
      </c>
      <c r="AY309" s="1" t="s">
        <v>51</v>
      </c>
      <c r="AZ309" s="1" t="s">
        <v>51</v>
      </c>
    </row>
    <row r="310" spans="1:52" ht="30" customHeight="1" x14ac:dyDescent="0.3">
      <c r="A310" s="18" t="s">
        <v>314</v>
      </c>
      <c r="B310" s="18" t="s">
        <v>51</v>
      </c>
      <c r="C310" s="18" t="s">
        <v>51</v>
      </c>
      <c r="D310" s="19"/>
      <c r="E310" s="21"/>
      <c r="F310" s="24"/>
      <c r="G310" s="21"/>
      <c r="H310" s="24"/>
      <c r="I310" s="21"/>
      <c r="J310" s="24"/>
      <c r="K310" s="21"/>
      <c r="L310" s="24"/>
      <c r="M310" s="18" t="s">
        <v>51</v>
      </c>
      <c r="N310" s="1" t="s">
        <v>78</v>
      </c>
      <c r="O310" s="1" t="s">
        <v>78</v>
      </c>
      <c r="P310" s="1" t="s">
        <v>51</v>
      </c>
      <c r="Q310" s="1" t="s">
        <v>51</v>
      </c>
      <c r="R310" s="1" t="s">
        <v>51</v>
      </c>
      <c r="AV310" s="1" t="s">
        <v>51</v>
      </c>
      <c r="AW310" s="1" t="s">
        <v>51</v>
      </c>
      <c r="AX310" s="1" t="s">
        <v>51</v>
      </c>
      <c r="AY310" s="1" t="s">
        <v>51</v>
      </c>
      <c r="AZ310" s="1" t="s">
        <v>51</v>
      </c>
    </row>
    <row r="311" spans="1:52" ht="30" customHeight="1" x14ac:dyDescent="0.3">
      <c r="A311" s="19"/>
      <c r="B311" s="19"/>
      <c r="C311" s="19"/>
      <c r="D311" s="19"/>
      <c r="E311" s="21"/>
      <c r="F311" s="24"/>
      <c r="G311" s="21"/>
      <c r="H311" s="24"/>
      <c r="I311" s="21"/>
      <c r="J311" s="24"/>
      <c r="K311" s="21"/>
      <c r="L311" s="24"/>
      <c r="M311" s="19"/>
    </row>
    <row r="312" spans="1:52" ht="30" customHeight="1" x14ac:dyDescent="0.3">
      <c r="A312" s="15" t="s">
        <v>783</v>
      </c>
      <c r="B312" s="16"/>
      <c r="C312" s="16"/>
      <c r="D312" s="16"/>
      <c r="E312" s="20"/>
      <c r="F312" s="23"/>
      <c r="G312" s="20"/>
      <c r="H312" s="23"/>
      <c r="I312" s="20"/>
      <c r="J312" s="23"/>
      <c r="K312" s="20"/>
      <c r="L312" s="23"/>
      <c r="M312" s="17"/>
      <c r="N312" s="1" t="s">
        <v>757</v>
      </c>
    </row>
    <row r="313" spans="1:52" ht="30" customHeight="1" x14ac:dyDescent="0.3">
      <c r="A313" s="18" t="s">
        <v>777</v>
      </c>
      <c r="B313" s="18" t="s">
        <v>361</v>
      </c>
      <c r="C313" s="18" t="s">
        <v>362</v>
      </c>
      <c r="D313" s="19">
        <v>0.02</v>
      </c>
      <c r="E313" s="21"/>
      <c r="F313" s="24"/>
      <c r="G313" s="21"/>
      <c r="H313" s="24"/>
      <c r="I313" s="21"/>
      <c r="J313" s="24"/>
      <c r="K313" s="21"/>
      <c r="L313" s="24"/>
      <c r="M313" s="18" t="s">
        <v>51</v>
      </c>
      <c r="N313" s="1" t="s">
        <v>757</v>
      </c>
      <c r="O313" s="1" t="s">
        <v>778</v>
      </c>
      <c r="P313" s="1" t="s">
        <v>64</v>
      </c>
      <c r="Q313" s="1" t="s">
        <v>64</v>
      </c>
      <c r="R313" s="1" t="s">
        <v>63</v>
      </c>
      <c r="V313">
        <v>1</v>
      </c>
      <c r="AV313" s="1" t="s">
        <v>51</v>
      </c>
      <c r="AW313" s="1" t="s">
        <v>784</v>
      </c>
      <c r="AX313" s="1" t="s">
        <v>51</v>
      </c>
      <c r="AY313" s="1" t="s">
        <v>51</v>
      </c>
      <c r="AZ313" s="1" t="s">
        <v>51</v>
      </c>
    </row>
    <row r="314" spans="1:52" ht="30" customHeight="1" x14ac:dyDescent="0.3">
      <c r="A314" s="18" t="s">
        <v>360</v>
      </c>
      <c r="B314" s="18" t="s">
        <v>361</v>
      </c>
      <c r="C314" s="18" t="s">
        <v>362</v>
      </c>
      <c r="D314" s="19">
        <v>4.0000000000000001E-3</v>
      </c>
      <c r="E314" s="21"/>
      <c r="F314" s="24"/>
      <c r="G314" s="21"/>
      <c r="H314" s="24"/>
      <c r="I314" s="21"/>
      <c r="J314" s="24"/>
      <c r="K314" s="21"/>
      <c r="L314" s="24"/>
      <c r="M314" s="18" t="s">
        <v>51</v>
      </c>
      <c r="N314" s="1" t="s">
        <v>757</v>
      </c>
      <c r="O314" s="1" t="s">
        <v>363</v>
      </c>
      <c r="P314" s="1" t="s">
        <v>64</v>
      </c>
      <c r="Q314" s="1" t="s">
        <v>64</v>
      </c>
      <c r="R314" s="1" t="s">
        <v>63</v>
      </c>
      <c r="V314">
        <v>1</v>
      </c>
      <c r="AV314" s="1" t="s">
        <v>51</v>
      </c>
      <c r="AW314" s="1" t="s">
        <v>785</v>
      </c>
      <c r="AX314" s="1" t="s">
        <v>51</v>
      </c>
      <c r="AY314" s="1" t="s">
        <v>51</v>
      </c>
      <c r="AZ314" s="1" t="s">
        <v>51</v>
      </c>
    </row>
    <row r="315" spans="1:52" ht="30" customHeight="1" x14ac:dyDescent="0.3">
      <c r="A315" s="18" t="s">
        <v>777</v>
      </c>
      <c r="B315" s="18" t="s">
        <v>361</v>
      </c>
      <c r="C315" s="18" t="s">
        <v>362</v>
      </c>
      <c r="D315" s="19">
        <v>0.02</v>
      </c>
      <c r="E315" s="21"/>
      <c r="F315" s="24"/>
      <c r="G315" s="21"/>
      <c r="H315" s="24"/>
      <c r="I315" s="21"/>
      <c r="J315" s="24"/>
      <c r="K315" s="21"/>
      <c r="L315" s="24"/>
      <c r="M315" s="18" t="s">
        <v>51</v>
      </c>
      <c r="N315" s="1" t="s">
        <v>757</v>
      </c>
      <c r="O315" s="1" t="s">
        <v>778</v>
      </c>
      <c r="P315" s="1" t="s">
        <v>64</v>
      </c>
      <c r="Q315" s="1" t="s">
        <v>64</v>
      </c>
      <c r="R315" s="1" t="s">
        <v>63</v>
      </c>
      <c r="V315">
        <v>1</v>
      </c>
      <c r="AV315" s="1" t="s">
        <v>51</v>
      </c>
      <c r="AW315" s="1" t="s">
        <v>784</v>
      </c>
      <c r="AX315" s="1" t="s">
        <v>51</v>
      </c>
      <c r="AY315" s="1" t="s">
        <v>51</v>
      </c>
      <c r="AZ315" s="1" t="s">
        <v>51</v>
      </c>
    </row>
    <row r="316" spans="1:52" ht="30" customHeight="1" x14ac:dyDescent="0.3">
      <c r="A316" s="18" t="s">
        <v>360</v>
      </c>
      <c r="B316" s="18" t="s">
        <v>361</v>
      </c>
      <c r="C316" s="18" t="s">
        <v>362</v>
      </c>
      <c r="D316" s="19">
        <v>4.0000000000000001E-3</v>
      </c>
      <c r="E316" s="21"/>
      <c r="F316" s="24"/>
      <c r="G316" s="21"/>
      <c r="H316" s="24"/>
      <c r="I316" s="21"/>
      <c r="J316" s="24"/>
      <c r="K316" s="21"/>
      <c r="L316" s="24"/>
      <c r="M316" s="18" t="s">
        <v>51</v>
      </c>
      <c r="N316" s="1" t="s">
        <v>757</v>
      </c>
      <c r="O316" s="1" t="s">
        <v>363</v>
      </c>
      <c r="P316" s="1" t="s">
        <v>64</v>
      </c>
      <c r="Q316" s="1" t="s">
        <v>64</v>
      </c>
      <c r="R316" s="1" t="s">
        <v>63</v>
      </c>
      <c r="V316">
        <v>1</v>
      </c>
      <c r="AV316" s="1" t="s">
        <v>51</v>
      </c>
      <c r="AW316" s="1" t="s">
        <v>785</v>
      </c>
      <c r="AX316" s="1" t="s">
        <v>51</v>
      </c>
      <c r="AY316" s="1" t="s">
        <v>51</v>
      </c>
      <c r="AZ316" s="1" t="s">
        <v>51</v>
      </c>
    </row>
    <row r="317" spans="1:52" ht="30" customHeight="1" x14ac:dyDescent="0.3">
      <c r="A317" s="18" t="s">
        <v>781</v>
      </c>
      <c r="B317" s="18" t="s">
        <v>626</v>
      </c>
      <c r="C317" s="18" t="s">
        <v>382</v>
      </c>
      <c r="D317" s="19">
        <v>1</v>
      </c>
      <c r="E317" s="21"/>
      <c r="F317" s="24"/>
      <c r="G317" s="21"/>
      <c r="H317" s="24"/>
      <c r="I317" s="21"/>
      <c r="J317" s="24"/>
      <c r="K317" s="21"/>
      <c r="L317" s="24"/>
      <c r="M317" s="18" t="s">
        <v>51</v>
      </c>
      <c r="N317" s="1" t="s">
        <v>757</v>
      </c>
      <c r="O317" s="1" t="s">
        <v>383</v>
      </c>
      <c r="P317" s="1" t="s">
        <v>64</v>
      </c>
      <c r="Q317" s="1" t="s">
        <v>64</v>
      </c>
      <c r="R317" s="1" t="s">
        <v>64</v>
      </c>
      <c r="S317">
        <v>1</v>
      </c>
      <c r="T317">
        <v>0</v>
      </c>
      <c r="U317">
        <v>0.02</v>
      </c>
      <c r="AV317" s="1" t="s">
        <v>51</v>
      </c>
      <c r="AW317" s="1" t="s">
        <v>786</v>
      </c>
      <c r="AX317" s="1" t="s">
        <v>51</v>
      </c>
      <c r="AY317" s="1" t="s">
        <v>51</v>
      </c>
      <c r="AZ317" s="1" t="s">
        <v>51</v>
      </c>
    </row>
    <row r="318" spans="1:52" ht="30" customHeight="1" x14ac:dyDescent="0.3">
      <c r="A318" s="18" t="s">
        <v>314</v>
      </c>
      <c r="B318" s="18" t="s">
        <v>51</v>
      </c>
      <c r="C318" s="18" t="s">
        <v>51</v>
      </c>
      <c r="D318" s="19"/>
      <c r="E318" s="21"/>
      <c r="F318" s="24"/>
      <c r="G318" s="21"/>
      <c r="H318" s="24"/>
      <c r="I318" s="21"/>
      <c r="J318" s="24"/>
      <c r="K318" s="21"/>
      <c r="L318" s="24"/>
      <c r="M318" s="18" t="s">
        <v>51</v>
      </c>
      <c r="N318" s="1" t="s">
        <v>78</v>
      </c>
      <c r="O318" s="1" t="s">
        <v>78</v>
      </c>
      <c r="P318" s="1" t="s">
        <v>51</v>
      </c>
      <c r="Q318" s="1" t="s">
        <v>51</v>
      </c>
      <c r="R318" s="1" t="s">
        <v>51</v>
      </c>
      <c r="AV318" s="1" t="s">
        <v>51</v>
      </c>
      <c r="AW318" s="1" t="s">
        <v>51</v>
      </c>
      <c r="AX318" s="1" t="s">
        <v>51</v>
      </c>
      <c r="AY318" s="1" t="s">
        <v>51</v>
      </c>
      <c r="AZ318" s="1" t="s">
        <v>51</v>
      </c>
    </row>
    <row r="319" spans="1:52" ht="30" customHeight="1" x14ac:dyDescent="0.3">
      <c r="A319" s="19"/>
      <c r="B319" s="19"/>
      <c r="C319" s="19"/>
      <c r="D319" s="19"/>
      <c r="E319" s="21"/>
      <c r="F319" s="24"/>
      <c r="G319" s="21"/>
      <c r="H319" s="24"/>
      <c r="I319" s="21"/>
      <c r="J319" s="24"/>
      <c r="K319" s="21"/>
      <c r="L319" s="24"/>
      <c r="M319" s="19"/>
    </row>
    <row r="320" spans="1:52" ht="30" customHeight="1" x14ac:dyDescent="0.3">
      <c r="A320" s="15" t="s">
        <v>787</v>
      </c>
      <c r="B320" s="16"/>
      <c r="C320" s="16"/>
      <c r="D320" s="16"/>
      <c r="E320" s="20"/>
      <c r="F320" s="23"/>
      <c r="G320" s="20"/>
      <c r="H320" s="23"/>
      <c r="I320" s="20"/>
      <c r="J320" s="23"/>
      <c r="K320" s="20"/>
      <c r="L320" s="23"/>
      <c r="M320" s="17"/>
      <c r="N320" s="1" t="s">
        <v>573</v>
      </c>
    </row>
    <row r="321" spans="1:52" ht="30" customHeight="1" x14ac:dyDescent="0.3">
      <c r="A321" s="18" t="s">
        <v>523</v>
      </c>
      <c r="B321" s="18" t="s">
        <v>524</v>
      </c>
      <c r="C321" s="18" t="s">
        <v>357</v>
      </c>
      <c r="D321" s="19">
        <v>10.467000000000001</v>
      </c>
      <c r="E321" s="21"/>
      <c r="F321" s="24"/>
      <c r="G321" s="21"/>
      <c r="H321" s="24"/>
      <c r="I321" s="21"/>
      <c r="J321" s="24"/>
      <c r="K321" s="21"/>
      <c r="L321" s="24"/>
      <c r="M321" s="18" t="s">
        <v>51</v>
      </c>
      <c r="N321" s="1" t="s">
        <v>573</v>
      </c>
      <c r="O321" s="1" t="s">
        <v>788</v>
      </c>
      <c r="P321" s="1" t="s">
        <v>64</v>
      </c>
      <c r="Q321" s="1" t="s">
        <v>64</v>
      </c>
      <c r="R321" s="1" t="s">
        <v>63</v>
      </c>
      <c r="AV321" s="1" t="s">
        <v>51</v>
      </c>
      <c r="AW321" s="1" t="s">
        <v>789</v>
      </c>
      <c r="AX321" s="1" t="s">
        <v>51</v>
      </c>
      <c r="AY321" s="1" t="s">
        <v>51</v>
      </c>
      <c r="AZ321" s="1" t="s">
        <v>51</v>
      </c>
    </row>
    <row r="322" spans="1:52" ht="30" customHeight="1" x14ac:dyDescent="0.3">
      <c r="A322" s="18" t="s">
        <v>527</v>
      </c>
      <c r="B322" s="18" t="s">
        <v>528</v>
      </c>
      <c r="C322" s="18" t="s">
        <v>357</v>
      </c>
      <c r="D322" s="19">
        <v>9.516</v>
      </c>
      <c r="E322" s="21"/>
      <c r="F322" s="24"/>
      <c r="G322" s="21"/>
      <c r="H322" s="24"/>
      <c r="I322" s="21"/>
      <c r="J322" s="24"/>
      <c r="K322" s="21"/>
      <c r="L322" s="24"/>
      <c r="M322" s="18" t="s">
        <v>529</v>
      </c>
      <c r="N322" s="1" t="s">
        <v>573</v>
      </c>
      <c r="O322" s="1" t="s">
        <v>530</v>
      </c>
      <c r="P322" s="1" t="s">
        <v>63</v>
      </c>
      <c r="Q322" s="1" t="s">
        <v>64</v>
      </c>
      <c r="R322" s="1" t="s">
        <v>64</v>
      </c>
      <c r="AV322" s="1" t="s">
        <v>51</v>
      </c>
      <c r="AW322" s="1" t="s">
        <v>790</v>
      </c>
      <c r="AX322" s="1" t="s">
        <v>51</v>
      </c>
      <c r="AY322" s="1" t="s">
        <v>51</v>
      </c>
      <c r="AZ322" s="1" t="s">
        <v>51</v>
      </c>
    </row>
    <row r="323" spans="1:52" ht="30" customHeight="1" x14ac:dyDescent="0.3">
      <c r="A323" s="18" t="s">
        <v>532</v>
      </c>
      <c r="B323" s="18" t="s">
        <v>533</v>
      </c>
      <c r="C323" s="18" t="s">
        <v>357</v>
      </c>
      <c r="D323" s="19">
        <v>-0.9516</v>
      </c>
      <c r="E323" s="21"/>
      <c r="F323" s="24"/>
      <c r="G323" s="21"/>
      <c r="H323" s="24"/>
      <c r="I323" s="21"/>
      <c r="J323" s="24"/>
      <c r="K323" s="21"/>
      <c r="L323" s="24"/>
      <c r="M323" s="18" t="s">
        <v>534</v>
      </c>
      <c r="N323" s="1" t="s">
        <v>573</v>
      </c>
      <c r="O323" s="1" t="s">
        <v>791</v>
      </c>
      <c r="P323" s="1" t="s">
        <v>64</v>
      </c>
      <c r="Q323" s="1" t="s">
        <v>64</v>
      </c>
      <c r="R323" s="1" t="s">
        <v>63</v>
      </c>
      <c r="AV323" s="1" t="s">
        <v>51</v>
      </c>
      <c r="AW323" s="1" t="s">
        <v>792</v>
      </c>
      <c r="AX323" s="1" t="s">
        <v>51</v>
      </c>
      <c r="AY323" s="1" t="s">
        <v>51</v>
      </c>
      <c r="AZ323" s="1" t="s">
        <v>51</v>
      </c>
    </row>
    <row r="324" spans="1:52" ht="30" customHeight="1" x14ac:dyDescent="0.3">
      <c r="A324" s="18" t="s">
        <v>314</v>
      </c>
      <c r="B324" s="18" t="s">
        <v>51</v>
      </c>
      <c r="C324" s="18" t="s">
        <v>51</v>
      </c>
      <c r="D324" s="19"/>
      <c r="E324" s="21"/>
      <c r="F324" s="24"/>
      <c r="G324" s="21"/>
      <c r="H324" s="24"/>
      <c r="I324" s="21"/>
      <c r="J324" s="24"/>
      <c r="K324" s="21"/>
      <c r="L324" s="24"/>
      <c r="M324" s="18" t="s">
        <v>51</v>
      </c>
      <c r="N324" s="1" t="s">
        <v>78</v>
      </c>
      <c r="O324" s="1" t="s">
        <v>78</v>
      </c>
      <c r="P324" s="1" t="s">
        <v>51</v>
      </c>
      <c r="Q324" s="1" t="s">
        <v>51</v>
      </c>
      <c r="R324" s="1" t="s">
        <v>51</v>
      </c>
      <c r="AV324" s="1" t="s">
        <v>51</v>
      </c>
      <c r="AW324" s="1" t="s">
        <v>51</v>
      </c>
      <c r="AX324" s="1" t="s">
        <v>51</v>
      </c>
      <c r="AY324" s="1" t="s">
        <v>51</v>
      </c>
      <c r="AZ324" s="1" t="s">
        <v>51</v>
      </c>
    </row>
    <row r="325" spans="1:52" ht="30" customHeight="1" x14ac:dyDescent="0.3">
      <c r="A325" s="19"/>
      <c r="B325" s="19"/>
      <c r="C325" s="19"/>
      <c r="D325" s="19"/>
      <c r="E325" s="21"/>
      <c r="F325" s="24"/>
      <c r="G325" s="21"/>
      <c r="H325" s="24"/>
      <c r="I325" s="21"/>
      <c r="J325" s="24"/>
      <c r="K325" s="21"/>
      <c r="L325" s="24"/>
      <c r="M325" s="19"/>
    </row>
    <row r="326" spans="1:52" ht="30" customHeight="1" x14ac:dyDescent="0.3">
      <c r="A326" s="15" t="s">
        <v>793</v>
      </c>
      <c r="B326" s="16"/>
      <c r="C326" s="16"/>
      <c r="D326" s="16"/>
      <c r="E326" s="20"/>
      <c r="F326" s="23"/>
      <c r="G326" s="20"/>
      <c r="H326" s="23"/>
      <c r="I326" s="20"/>
      <c r="J326" s="23"/>
      <c r="K326" s="20"/>
      <c r="L326" s="23"/>
      <c r="M326" s="17"/>
      <c r="N326" s="1" t="s">
        <v>586</v>
      </c>
    </row>
    <row r="327" spans="1:52" ht="30" customHeight="1" x14ac:dyDescent="0.3">
      <c r="A327" s="18" t="s">
        <v>724</v>
      </c>
      <c r="B327" s="18" t="s">
        <v>361</v>
      </c>
      <c r="C327" s="18" t="s">
        <v>362</v>
      </c>
      <c r="D327" s="19">
        <v>9.1699999999999993E-3</v>
      </c>
      <c r="E327" s="21"/>
      <c r="F327" s="24"/>
      <c r="G327" s="21"/>
      <c r="H327" s="24"/>
      <c r="I327" s="21"/>
      <c r="J327" s="24"/>
      <c r="K327" s="21"/>
      <c r="L327" s="24"/>
      <c r="M327" s="18" t="s">
        <v>51</v>
      </c>
      <c r="N327" s="1" t="s">
        <v>586</v>
      </c>
      <c r="O327" s="1" t="s">
        <v>725</v>
      </c>
      <c r="P327" s="1" t="s">
        <v>64</v>
      </c>
      <c r="Q327" s="1" t="s">
        <v>64</v>
      </c>
      <c r="R327" s="1" t="s">
        <v>63</v>
      </c>
      <c r="V327">
        <v>1</v>
      </c>
      <c r="W327">
        <v>2</v>
      </c>
      <c r="AV327" s="1" t="s">
        <v>51</v>
      </c>
      <c r="AW327" s="1" t="s">
        <v>794</v>
      </c>
      <c r="AX327" s="1" t="s">
        <v>51</v>
      </c>
      <c r="AY327" s="1" t="s">
        <v>51</v>
      </c>
      <c r="AZ327" s="1" t="s">
        <v>51</v>
      </c>
    </row>
    <row r="328" spans="1:52" ht="30" customHeight="1" x14ac:dyDescent="0.3">
      <c r="A328" s="18" t="s">
        <v>727</v>
      </c>
      <c r="B328" s="18" t="s">
        <v>361</v>
      </c>
      <c r="C328" s="18" t="s">
        <v>362</v>
      </c>
      <c r="D328" s="19">
        <v>3.3400000000000001E-3</v>
      </c>
      <c r="E328" s="21"/>
      <c r="F328" s="24"/>
      <c r="G328" s="21"/>
      <c r="H328" s="24"/>
      <c r="I328" s="21"/>
      <c r="J328" s="24"/>
      <c r="K328" s="21"/>
      <c r="L328" s="24"/>
      <c r="M328" s="18" t="s">
        <v>51</v>
      </c>
      <c r="N328" s="1" t="s">
        <v>586</v>
      </c>
      <c r="O328" s="1" t="s">
        <v>728</v>
      </c>
      <c r="P328" s="1" t="s">
        <v>64</v>
      </c>
      <c r="Q328" s="1" t="s">
        <v>64</v>
      </c>
      <c r="R328" s="1" t="s">
        <v>63</v>
      </c>
      <c r="V328">
        <v>1</v>
      </c>
      <c r="W328">
        <v>2</v>
      </c>
      <c r="AV328" s="1" t="s">
        <v>51</v>
      </c>
      <c r="AW328" s="1" t="s">
        <v>795</v>
      </c>
      <c r="AX328" s="1" t="s">
        <v>51</v>
      </c>
      <c r="AY328" s="1" t="s">
        <v>51</v>
      </c>
      <c r="AZ328" s="1" t="s">
        <v>51</v>
      </c>
    </row>
    <row r="329" spans="1:52" ht="30" customHeight="1" x14ac:dyDescent="0.3">
      <c r="A329" s="18" t="s">
        <v>730</v>
      </c>
      <c r="B329" s="18" t="s">
        <v>361</v>
      </c>
      <c r="C329" s="18" t="s">
        <v>362</v>
      </c>
      <c r="D329" s="19">
        <v>2.5000000000000001E-3</v>
      </c>
      <c r="E329" s="21"/>
      <c r="F329" s="24"/>
      <c r="G329" s="21"/>
      <c r="H329" s="24"/>
      <c r="I329" s="21"/>
      <c r="J329" s="24"/>
      <c r="K329" s="21"/>
      <c r="L329" s="24"/>
      <c r="M329" s="18" t="s">
        <v>51</v>
      </c>
      <c r="N329" s="1" t="s">
        <v>586</v>
      </c>
      <c r="O329" s="1" t="s">
        <v>731</v>
      </c>
      <c r="P329" s="1" t="s">
        <v>64</v>
      </c>
      <c r="Q329" s="1" t="s">
        <v>64</v>
      </c>
      <c r="R329" s="1" t="s">
        <v>63</v>
      </c>
      <c r="V329">
        <v>1</v>
      </c>
      <c r="W329">
        <v>2</v>
      </c>
      <c r="AV329" s="1" t="s">
        <v>51</v>
      </c>
      <c r="AW329" s="1" t="s">
        <v>796</v>
      </c>
      <c r="AX329" s="1" t="s">
        <v>51</v>
      </c>
      <c r="AY329" s="1" t="s">
        <v>51</v>
      </c>
      <c r="AZ329" s="1" t="s">
        <v>51</v>
      </c>
    </row>
    <row r="330" spans="1:52" ht="30" customHeight="1" x14ac:dyDescent="0.3">
      <c r="A330" s="18" t="s">
        <v>360</v>
      </c>
      <c r="B330" s="18" t="s">
        <v>361</v>
      </c>
      <c r="C330" s="18" t="s">
        <v>362</v>
      </c>
      <c r="D330" s="19">
        <v>1.66E-3</v>
      </c>
      <c r="E330" s="21"/>
      <c r="F330" s="24"/>
      <c r="G330" s="21"/>
      <c r="H330" s="24"/>
      <c r="I330" s="21"/>
      <c r="J330" s="24"/>
      <c r="K330" s="21"/>
      <c r="L330" s="24"/>
      <c r="M330" s="18" t="s">
        <v>51</v>
      </c>
      <c r="N330" s="1" t="s">
        <v>586</v>
      </c>
      <c r="O330" s="1" t="s">
        <v>363</v>
      </c>
      <c r="P330" s="1" t="s">
        <v>64</v>
      </c>
      <c r="Q330" s="1" t="s">
        <v>64</v>
      </c>
      <c r="R330" s="1" t="s">
        <v>63</v>
      </c>
      <c r="V330">
        <v>1</v>
      </c>
      <c r="W330">
        <v>2</v>
      </c>
      <c r="AV330" s="1" t="s">
        <v>51</v>
      </c>
      <c r="AW330" s="1" t="s">
        <v>797</v>
      </c>
      <c r="AX330" s="1" t="s">
        <v>51</v>
      </c>
      <c r="AY330" s="1" t="s">
        <v>51</v>
      </c>
      <c r="AZ330" s="1" t="s">
        <v>51</v>
      </c>
    </row>
    <row r="331" spans="1:52" ht="30" customHeight="1" x14ac:dyDescent="0.3">
      <c r="A331" s="18" t="s">
        <v>380</v>
      </c>
      <c r="B331" s="18" t="s">
        <v>734</v>
      </c>
      <c r="C331" s="18" t="s">
        <v>382</v>
      </c>
      <c r="D331" s="19">
        <v>1</v>
      </c>
      <c r="E331" s="21"/>
      <c r="F331" s="24"/>
      <c r="G331" s="21"/>
      <c r="H331" s="24"/>
      <c r="I331" s="21"/>
      <c r="J331" s="24"/>
      <c r="K331" s="21"/>
      <c r="L331" s="24"/>
      <c r="M331" s="18" t="s">
        <v>51</v>
      </c>
      <c r="N331" s="1" t="s">
        <v>586</v>
      </c>
      <c r="O331" s="1" t="s">
        <v>383</v>
      </c>
      <c r="P331" s="1" t="s">
        <v>64</v>
      </c>
      <c r="Q331" s="1" t="s">
        <v>64</v>
      </c>
      <c r="R331" s="1" t="s">
        <v>64</v>
      </c>
      <c r="S331">
        <v>1</v>
      </c>
      <c r="T331">
        <v>2</v>
      </c>
      <c r="U331">
        <v>0.04</v>
      </c>
      <c r="AV331" s="1" t="s">
        <v>51</v>
      </c>
      <c r="AW331" s="1" t="s">
        <v>798</v>
      </c>
      <c r="AX331" s="1" t="s">
        <v>51</v>
      </c>
      <c r="AY331" s="1" t="s">
        <v>51</v>
      </c>
      <c r="AZ331" s="1" t="s">
        <v>51</v>
      </c>
    </row>
    <row r="332" spans="1:52" ht="30" customHeight="1" x14ac:dyDescent="0.3">
      <c r="A332" s="18" t="s">
        <v>736</v>
      </c>
      <c r="B332" s="18" t="s">
        <v>626</v>
      </c>
      <c r="C332" s="18" t="s">
        <v>382</v>
      </c>
      <c r="D332" s="19">
        <v>1</v>
      </c>
      <c r="E332" s="21"/>
      <c r="F332" s="24"/>
      <c r="G332" s="21"/>
      <c r="H332" s="24"/>
      <c r="I332" s="21"/>
      <c r="J332" s="24"/>
      <c r="K332" s="21"/>
      <c r="L332" s="24"/>
      <c r="M332" s="18" t="s">
        <v>51</v>
      </c>
      <c r="N332" s="1" t="s">
        <v>586</v>
      </c>
      <c r="O332" s="1" t="s">
        <v>737</v>
      </c>
      <c r="P332" s="1" t="s">
        <v>64</v>
      </c>
      <c r="Q332" s="1" t="s">
        <v>64</v>
      </c>
      <c r="R332" s="1" t="s">
        <v>64</v>
      </c>
      <c r="S332">
        <v>1</v>
      </c>
      <c r="T332">
        <v>0</v>
      </c>
      <c r="U332">
        <v>0.02</v>
      </c>
      <c r="AV332" s="1" t="s">
        <v>51</v>
      </c>
      <c r="AW332" s="1" t="s">
        <v>799</v>
      </c>
      <c r="AX332" s="1" t="s">
        <v>51</v>
      </c>
      <c r="AY332" s="1" t="s">
        <v>51</v>
      </c>
      <c r="AZ332" s="1" t="s">
        <v>51</v>
      </c>
    </row>
    <row r="333" spans="1:52" ht="30" customHeight="1" x14ac:dyDescent="0.3">
      <c r="A333" s="18" t="s">
        <v>314</v>
      </c>
      <c r="B333" s="18" t="s">
        <v>51</v>
      </c>
      <c r="C333" s="18" t="s">
        <v>51</v>
      </c>
      <c r="D333" s="19"/>
      <c r="E333" s="21"/>
      <c r="F333" s="24"/>
      <c r="G333" s="21"/>
      <c r="H333" s="24"/>
      <c r="I333" s="21"/>
      <c r="J333" s="24"/>
      <c r="K333" s="21"/>
      <c r="L333" s="24"/>
      <c r="M333" s="18" t="s">
        <v>51</v>
      </c>
      <c r="N333" s="1" t="s">
        <v>78</v>
      </c>
      <c r="O333" s="1" t="s">
        <v>78</v>
      </c>
      <c r="P333" s="1" t="s">
        <v>51</v>
      </c>
      <c r="Q333" s="1" t="s">
        <v>51</v>
      </c>
      <c r="R333" s="1" t="s">
        <v>51</v>
      </c>
      <c r="AV333" s="1" t="s">
        <v>51</v>
      </c>
      <c r="AW333" s="1" t="s">
        <v>51</v>
      </c>
      <c r="AX333" s="1" t="s">
        <v>51</v>
      </c>
      <c r="AY333" s="1" t="s">
        <v>51</v>
      </c>
      <c r="AZ333" s="1" t="s">
        <v>51</v>
      </c>
    </row>
    <row r="334" spans="1:52" ht="30" customHeight="1" x14ac:dyDescent="0.3">
      <c r="A334" s="19"/>
      <c r="B334" s="19"/>
      <c r="C334" s="19"/>
      <c r="D334" s="19"/>
      <c r="E334" s="21"/>
      <c r="F334" s="24"/>
      <c r="G334" s="21"/>
      <c r="H334" s="24"/>
      <c r="I334" s="21"/>
      <c r="J334" s="24"/>
      <c r="K334" s="21"/>
      <c r="L334" s="24"/>
      <c r="M334" s="19"/>
    </row>
    <row r="335" spans="1:52" ht="30" customHeight="1" x14ac:dyDescent="0.3">
      <c r="A335" s="15" t="s">
        <v>800</v>
      </c>
      <c r="B335" s="16"/>
      <c r="C335" s="16"/>
      <c r="D335" s="16"/>
      <c r="E335" s="20"/>
      <c r="F335" s="23"/>
      <c r="G335" s="20"/>
      <c r="H335" s="23"/>
      <c r="I335" s="20"/>
      <c r="J335" s="23"/>
      <c r="K335" s="20"/>
      <c r="L335" s="23"/>
      <c r="M335" s="17"/>
      <c r="N335" s="1" t="s">
        <v>615</v>
      </c>
    </row>
    <row r="336" spans="1:52" ht="30" customHeight="1" x14ac:dyDescent="0.3">
      <c r="A336" s="18" t="s">
        <v>622</v>
      </c>
      <c r="B336" s="18" t="s">
        <v>361</v>
      </c>
      <c r="C336" s="18" t="s">
        <v>362</v>
      </c>
      <c r="D336" s="19">
        <v>0.313</v>
      </c>
      <c r="E336" s="21"/>
      <c r="F336" s="24"/>
      <c r="G336" s="21"/>
      <c r="H336" s="24"/>
      <c r="I336" s="21"/>
      <c r="J336" s="24"/>
      <c r="K336" s="21"/>
      <c r="L336" s="24"/>
      <c r="M336" s="18" t="s">
        <v>51</v>
      </c>
      <c r="N336" s="1" t="s">
        <v>615</v>
      </c>
      <c r="O336" s="1" t="s">
        <v>623</v>
      </c>
      <c r="P336" s="1" t="s">
        <v>64</v>
      </c>
      <c r="Q336" s="1" t="s">
        <v>64</v>
      </c>
      <c r="R336" s="1" t="s">
        <v>63</v>
      </c>
      <c r="V336">
        <v>1</v>
      </c>
      <c r="AV336" s="1" t="s">
        <v>51</v>
      </c>
      <c r="AW336" s="1" t="s">
        <v>801</v>
      </c>
      <c r="AX336" s="1" t="s">
        <v>51</v>
      </c>
      <c r="AY336" s="1" t="s">
        <v>51</v>
      </c>
      <c r="AZ336" s="1" t="s">
        <v>51</v>
      </c>
    </row>
    <row r="337" spans="1:52" ht="30" customHeight="1" x14ac:dyDescent="0.3">
      <c r="A337" s="18" t="s">
        <v>360</v>
      </c>
      <c r="B337" s="18" t="s">
        <v>361</v>
      </c>
      <c r="C337" s="18" t="s">
        <v>362</v>
      </c>
      <c r="D337" s="19">
        <v>6.4000000000000001E-2</v>
      </c>
      <c r="E337" s="21"/>
      <c r="F337" s="24"/>
      <c r="G337" s="21"/>
      <c r="H337" s="24"/>
      <c r="I337" s="21"/>
      <c r="J337" s="24"/>
      <c r="K337" s="21"/>
      <c r="L337" s="24"/>
      <c r="M337" s="18" t="s">
        <v>51</v>
      </c>
      <c r="N337" s="1" t="s">
        <v>615</v>
      </c>
      <c r="O337" s="1" t="s">
        <v>363</v>
      </c>
      <c r="P337" s="1" t="s">
        <v>64</v>
      </c>
      <c r="Q337" s="1" t="s">
        <v>64</v>
      </c>
      <c r="R337" s="1" t="s">
        <v>63</v>
      </c>
      <c r="V337">
        <v>1</v>
      </c>
      <c r="AV337" s="1" t="s">
        <v>51</v>
      </c>
      <c r="AW337" s="1" t="s">
        <v>802</v>
      </c>
      <c r="AX337" s="1" t="s">
        <v>51</v>
      </c>
      <c r="AY337" s="1" t="s">
        <v>51</v>
      </c>
      <c r="AZ337" s="1" t="s">
        <v>51</v>
      </c>
    </row>
    <row r="338" spans="1:52" ht="30" customHeight="1" x14ac:dyDescent="0.3">
      <c r="A338" s="18" t="s">
        <v>380</v>
      </c>
      <c r="B338" s="18" t="s">
        <v>381</v>
      </c>
      <c r="C338" s="18" t="s">
        <v>382</v>
      </c>
      <c r="D338" s="19">
        <v>1</v>
      </c>
      <c r="E338" s="21"/>
      <c r="F338" s="24"/>
      <c r="G338" s="21"/>
      <c r="H338" s="24"/>
      <c r="I338" s="21"/>
      <c r="J338" s="24"/>
      <c r="K338" s="21"/>
      <c r="L338" s="24"/>
      <c r="M338" s="18" t="s">
        <v>51</v>
      </c>
      <c r="N338" s="1" t="s">
        <v>615</v>
      </c>
      <c r="O338" s="1" t="s">
        <v>383</v>
      </c>
      <c r="P338" s="1" t="s">
        <v>64</v>
      </c>
      <c r="Q338" s="1" t="s">
        <v>64</v>
      </c>
      <c r="R338" s="1" t="s">
        <v>64</v>
      </c>
      <c r="S338">
        <v>1</v>
      </c>
      <c r="T338">
        <v>2</v>
      </c>
      <c r="U338">
        <v>0.03</v>
      </c>
      <c r="AV338" s="1" t="s">
        <v>51</v>
      </c>
      <c r="AW338" s="1" t="s">
        <v>803</v>
      </c>
      <c r="AX338" s="1" t="s">
        <v>51</v>
      </c>
      <c r="AY338" s="1" t="s">
        <v>51</v>
      </c>
      <c r="AZ338" s="1" t="s">
        <v>51</v>
      </c>
    </row>
    <row r="339" spans="1:52" ht="30" customHeight="1" x14ac:dyDescent="0.3">
      <c r="A339" s="18" t="s">
        <v>314</v>
      </c>
      <c r="B339" s="18" t="s">
        <v>51</v>
      </c>
      <c r="C339" s="18" t="s">
        <v>51</v>
      </c>
      <c r="D339" s="19"/>
      <c r="E339" s="21"/>
      <c r="F339" s="24"/>
      <c r="G339" s="21"/>
      <c r="H339" s="24"/>
      <c r="I339" s="21"/>
      <c r="J339" s="24"/>
      <c r="K339" s="21"/>
      <c r="L339" s="24"/>
      <c r="M339" s="18" t="s">
        <v>51</v>
      </c>
      <c r="N339" s="1" t="s">
        <v>78</v>
      </c>
      <c r="O339" s="1" t="s">
        <v>78</v>
      </c>
      <c r="P339" s="1" t="s">
        <v>51</v>
      </c>
      <c r="Q339" s="1" t="s">
        <v>51</v>
      </c>
      <c r="R339" s="1" t="s">
        <v>51</v>
      </c>
      <c r="AV339" s="1" t="s">
        <v>51</v>
      </c>
      <c r="AW339" s="1" t="s">
        <v>51</v>
      </c>
      <c r="AX339" s="1" t="s">
        <v>51</v>
      </c>
      <c r="AY339" s="1" t="s">
        <v>51</v>
      </c>
      <c r="AZ339" s="1" t="s">
        <v>51</v>
      </c>
    </row>
    <row r="340" spans="1:52" ht="30" customHeight="1" x14ac:dyDescent="0.3">
      <c r="A340" s="19"/>
      <c r="B340" s="19"/>
      <c r="C340" s="19"/>
      <c r="D340" s="19"/>
      <c r="E340" s="21"/>
      <c r="F340" s="24"/>
      <c r="G340" s="21"/>
      <c r="H340" s="24"/>
      <c r="I340" s="21"/>
      <c r="J340" s="24"/>
      <c r="K340" s="21"/>
      <c r="L340" s="24"/>
      <c r="M340" s="19"/>
    </row>
    <row r="341" spans="1:52" ht="30" customHeight="1" x14ac:dyDescent="0.3">
      <c r="A341" s="15" t="s">
        <v>804</v>
      </c>
      <c r="B341" s="16"/>
      <c r="C341" s="16"/>
      <c r="D341" s="16"/>
      <c r="E341" s="20"/>
      <c r="F341" s="23"/>
      <c r="G341" s="20"/>
      <c r="H341" s="23"/>
      <c r="I341" s="20"/>
      <c r="J341" s="23"/>
      <c r="K341" s="20"/>
      <c r="L341" s="23"/>
      <c r="M341" s="17"/>
      <c r="N341" s="1" t="s">
        <v>639</v>
      </c>
    </row>
    <row r="342" spans="1:52" ht="30" customHeight="1" x14ac:dyDescent="0.3">
      <c r="A342" s="18" t="s">
        <v>805</v>
      </c>
      <c r="B342" s="18" t="s">
        <v>806</v>
      </c>
      <c r="C342" s="18" t="s">
        <v>362</v>
      </c>
      <c r="D342" s="19">
        <v>2.5000000000000001E-2</v>
      </c>
      <c r="E342" s="21"/>
      <c r="F342" s="24"/>
      <c r="G342" s="21"/>
      <c r="H342" s="24"/>
      <c r="I342" s="21"/>
      <c r="J342" s="24"/>
      <c r="K342" s="21"/>
      <c r="L342" s="24"/>
      <c r="M342" s="18" t="s">
        <v>51</v>
      </c>
      <c r="N342" s="1" t="s">
        <v>639</v>
      </c>
      <c r="O342" s="1" t="s">
        <v>807</v>
      </c>
      <c r="P342" s="1" t="s">
        <v>64</v>
      </c>
      <c r="Q342" s="1" t="s">
        <v>64</v>
      </c>
      <c r="R342" s="1" t="s">
        <v>63</v>
      </c>
      <c r="AV342" s="1" t="s">
        <v>51</v>
      </c>
      <c r="AW342" s="1" t="s">
        <v>808</v>
      </c>
      <c r="AX342" s="1" t="s">
        <v>51</v>
      </c>
      <c r="AY342" s="1" t="s">
        <v>51</v>
      </c>
      <c r="AZ342" s="1" t="s">
        <v>51</v>
      </c>
    </row>
    <row r="343" spans="1:52" ht="30" customHeight="1" x14ac:dyDescent="0.3">
      <c r="A343" s="18" t="s">
        <v>314</v>
      </c>
      <c r="B343" s="18" t="s">
        <v>51</v>
      </c>
      <c r="C343" s="18" t="s">
        <v>51</v>
      </c>
      <c r="D343" s="19"/>
      <c r="E343" s="21"/>
      <c r="F343" s="24"/>
      <c r="G343" s="21"/>
      <c r="H343" s="24"/>
      <c r="I343" s="21"/>
      <c r="J343" s="24"/>
      <c r="K343" s="21"/>
      <c r="L343" s="24"/>
      <c r="M343" s="18" t="s">
        <v>51</v>
      </c>
      <c r="N343" s="1" t="s">
        <v>78</v>
      </c>
      <c r="O343" s="1" t="s">
        <v>78</v>
      </c>
      <c r="P343" s="1" t="s">
        <v>51</v>
      </c>
      <c r="Q343" s="1" t="s">
        <v>51</v>
      </c>
      <c r="R343" s="1" t="s">
        <v>51</v>
      </c>
      <c r="AV343" s="1" t="s">
        <v>51</v>
      </c>
      <c r="AW343" s="1" t="s">
        <v>51</v>
      </c>
      <c r="AX343" s="1" t="s">
        <v>51</v>
      </c>
      <c r="AY343" s="1" t="s">
        <v>51</v>
      </c>
      <c r="AZ343" s="1" t="s">
        <v>51</v>
      </c>
    </row>
    <row r="344" spans="1:52" ht="30" customHeight="1" x14ac:dyDescent="0.3">
      <c r="A344" s="19"/>
      <c r="B344" s="19"/>
      <c r="C344" s="19"/>
      <c r="D344" s="19"/>
      <c r="E344" s="21"/>
      <c r="F344" s="24"/>
      <c r="G344" s="21"/>
      <c r="H344" s="24"/>
      <c r="I344" s="21"/>
      <c r="J344" s="24"/>
      <c r="K344" s="21"/>
      <c r="L344" s="24"/>
      <c r="M344" s="19"/>
    </row>
    <row r="345" spans="1:52" ht="30" customHeight="1" x14ac:dyDescent="0.3">
      <c r="A345" s="15" t="s">
        <v>809</v>
      </c>
      <c r="B345" s="16"/>
      <c r="C345" s="16"/>
      <c r="D345" s="16"/>
      <c r="E345" s="20"/>
      <c r="F345" s="23"/>
      <c r="G345" s="20"/>
      <c r="H345" s="23"/>
      <c r="I345" s="20"/>
      <c r="J345" s="23"/>
      <c r="K345" s="20"/>
      <c r="L345" s="23"/>
      <c r="M345" s="17"/>
      <c r="N345" s="1" t="s">
        <v>663</v>
      </c>
    </row>
    <row r="346" spans="1:52" ht="30" customHeight="1" x14ac:dyDescent="0.3">
      <c r="A346" s="18" t="s">
        <v>777</v>
      </c>
      <c r="B346" s="18" t="s">
        <v>361</v>
      </c>
      <c r="C346" s="18" t="s">
        <v>362</v>
      </c>
      <c r="D346" s="19">
        <v>3.5000000000000003E-2</v>
      </c>
      <c r="E346" s="21"/>
      <c r="F346" s="24"/>
      <c r="G346" s="21"/>
      <c r="H346" s="24"/>
      <c r="I346" s="21"/>
      <c r="J346" s="24"/>
      <c r="K346" s="21"/>
      <c r="L346" s="24"/>
      <c r="M346" s="18" t="s">
        <v>51</v>
      </c>
      <c r="N346" s="1" t="s">
        <v>663</v>
      </c>
      <c r="O346" s="1" t="s">
        <v>778</v>
      </c>
      <c r="P346" s="1" t="s">
        <v>64</v>
      </c>
      <c r="Q346" s="1" t="s">
        <v>64</v>
      </c>
      <c r="R346" s="1" t="s">
        <v>63</v>
      </c>
      <c r="V346">
        <v>1</v>
      </c>
      <c r="AV346" s="1" t="s">
        <v>51</v>
      </c>
      <c r="AW346" s="1" t="s">
        <v>810</v>
      </c>
      <c r="AX346" s="1" t="s">
        <v>51</v>
      </c>
      <c r="AY346" s="1" t="s">
        <v>51</v>
      </c>
      <c r="AZ346" s="1" t="s">
        <v>51</v>
      </c>
    </row>
    <row r="347" spans="1:52" ht="30" customHeight="1" x14ac:dyDescent="0.3">
      <c r="A347" s="18" t="s">
        <v>360</v>
      </c>
      <c r="B347" s="18" t="s">
        <v>361</v>
      </c>
      <c r="C347" s="18" t="s">
        <v>362</v>
      </c>
      <c r="D347" s="19">
        <v>0.01</v>
      </c>
      <c r="E347" s="21"/>
      <c r="F347" s="24"/>
      <c r="G347" s="21"/>
      <c r="H347" s="24"/>
      <c r="I347" s="21"/>
      <c r="J347" s="24"/>
      <c r="K347" s="21"/>
      <c r="L347" s="24"/>
      <c r="M347" s="18" t="s">
        <v>51</v>
      </c>
      <c r="N347" s="1" t="s">
        <v>663</v>
      </c>
      <c r="O347" s="1" t="s">
        <v>363</v>
      </c>
      <c r="P347" s="1" t="s">
        <v>64</v>
      </c>
      <c r="Q347" s="1" t="s">
        <v>64</v>
      </c>
      <c r="R347" s="1" t="s">
        <v>63</v>
      </c>
      <c r="V347">
        <v>1</v>
      </c>
      <c r="AV347" s="1" t="s">
        <v>51</v>
      </c>
      <c r="AW347" s="1" t="s">
        <v>811</v>
      </c>
      <c r="AX347" s="1" t="s">
        <v>51</v>
      </c>
      <c r="AY347" s="1" t="s">
        <v>51</v>
      </c>
      <c r="AZ347" s="1" t="s">
        <v>51</v>
      </c>
    </row>
    <row r="348" spans="1:52" ht="30" customHeight="1" x14ac:dyDescent="0.3">
      <c r="A348" s="18" t="s">
        <v>781</v>
      </c>
      <c r="B348" s="18" t="s">
        <v>734</v>
      </c>
      <c r="C348" s="18" t="s">
        <v>382</v>
      </c>
      <c r="D348" s="19">
        <v>1</v>
      </c>
      <c r="E348" s="21"/>
      <c r="F348" s="24"/>
      <c r="G348" s="21"/>
      <c r="H348" s="24"/>
      <c r="I348" s="21"/>
      <c r="J348" s="24"/>
      <c r="K348" s="21"/>
      <c r="L348" s="24"/>
      <c r="M348" s="18" t="s">
        <v>51</v>
      </c>
      <c r="N348" s="1" t="s">
        <v>663</v>
      </c>
      <c r="O348" s="1" t="s">
        <v>383</v>
      </c>
      <c r="P348" s="1" t="s">
        <v>64</v>
      </c>
      <c r="Q348" s="1" t="s">
        <v>64</v>
      </c>
      <c r="R348" s="1" t="s">
        <v>64</v>
      </c>
      <c r="S348">
        <v>1</v>
      </c>
      <c r="T348">
        <v>0</v>
      </c>
      <c r="U348">
        <v>0.04</v>
      </c>
      <c r="AV348" s="1" t="s">
        <v>51</v>
      </c>
      <c r="AW348" s="1" t="s">
        <v>812</v>
      </c>
      <c r="AX348" s="1" t="s">
        <v>51</v>
      </c>
      <c r="AY348" s="1" t="s">
        <v>51</v>
      </c>
      <c r="AZ348" s="1" t="s">
        <v>51</v>
      </c>
    </row>
    <row r="349" spans="1:52" ht="30" customHeight="1" x14ac:dyDescent="0.3">
      <c r="A349" s="18" t="s">
        <v>314</v>
      </c>
      <c r="B349" s="18" t="s">
        <v>51</v>
      </c>
      <c r="C349" s="18" t="s">
        <v>51</v>
      </c>
      <c r="D349" s="19"/>
      <c r="E349" s="21"/>
      <c r="F349" s="24"/>
      <c r="G349" s="21"/>
      <c r="H349" s="24"/>
      <c r="I349" s="21"/>
      <c r="J349" s="24"/>
      <c r="K349" s="21"/>
      <c r="L349" s="24"/>
      <c r="M349" s="18" t="s">
        <v>51</v>
      </c>
      <c r="N349" s="1" t="s">
        <v>78</v>
      </c>
      <c r="O349" s="1" t="s">
        <v>78</v>
      </c>
      <c r="P349" s="1" t="s">
        <v>51</v>
      </c>
      <c r="Q349" s="1" t="s">
        <v>51</v>
      </c>
      <c r="R349" s="1" t="s">
        <v>51</v>
      </c>
      <c r="AV349" s="1" t="s">
        <v>51</v>
      </c>
      <c r="AW349" s="1" t="s">
        <v>51</v>
      </c>
      <c r="AX349" s="1" t="s">
        <v>51</v>
      </c>
      <c r="AY349" s="1" t="s">
        <v>51</v>
      </c>
      <c r="AZ349" s="1" t="s">
        <v>51</v>
      </c>
    </row>
    <row r="350" spans="1:52" ht="30" customHeight="1" x14ac:dyDescent="0.3">
      <c r="A350" s="19"/>
      <c r="B350" s="19"/>
      <c r="C350" s="19"/>
      <c r="D350" s="19"/>
      <c r="E350" s="21"/>
      <c r="F350" s="24"/>
      <c r="G350" s="21"/>
      <c r="H350" s="24"/>
      <c r="I350" s="21"/>
      <c r="J350" s="24"/>
      <c r="K350" s="21"/>
      <c r="L350" s="24"/>
      <c r="M350" s="19"/>
    </row>
    <row r="351" spans="1:52" ht="30" customHeight="1" x14ac:dyDescent="0.3">
      <c r="A351" s="15" t="s">
        <v>813</v>
      </c>
      <c r="B351" s="16"/>
      <c r="C351" s="16"/>
      <c r="D351" s="16"/>
      <c r="E351" s="20"/>
      <c r="F351" s="23"/>
      <c r="G351" s="20"/>
      <c r="H351" s="23"/>
      <c r="I351" s="20"/>
      <c r="J351" s="23"/>
      <c r="K351" s="20"/>
      <c r="L351" s="23"/>
      <c r="M351" s="17"/>
      <c r="N351" s="1" t="s">
        <v>668</v>
      </c>
    </row>
    <row r="352" spans="1:52" ht="30" customHeight="1" x14ac:dyDescent="0.3">
      <c r="A352" s="18" t="s">
        <v>814</v>
      </c>
      <c r="B352" s="18" t="s">
        <v>51</v>
      </c>
      <c r="C352" s="18" t="s">
        <v>357</v>
      </c>
      <c r="D352" s="19">
        <v>0.32500000000000001</v>
      </c>
      <c r="E352" s="21"/>
      <c r="F352" s="24"/>
      <c r="G352" s="21"/>
      <c r="H352" s="24"/>
      <c r="I352" s="21"/>
      <c r="J352" s="24"/>
      <c r="K352" s="21"/>
      <c r="L352" s="24"/>
      <c r="M352" s="18" t="s">
        <v>51</v>
      </c>
      <c r="N352" s="1" t="s">
        <v>668</v>
      </c>
      <c r="O352" s="1" t="s">
        <v>815</v>
      </c>
      <c r="P352" s="1" t="s">
        <v>64</v>
      </c>
      <c r="Q352" s="1" t="s">
        <v>64</v>
      </c>
      <c r="R352" s="1" t="s">
        <v>63</v>
      </c>
      <c r="AV352" s="1" t="s">
        <v>51</v>
      </c>
      <c r="AW352" s="1" t="s">
        <v>816</v>
      </c>
      <c r="AX352" s="1" t="s">
        <v>51</v>
      </c>
      <c r="AY352" s="1" t="s">
        <v>51</v>
      </c>
      <c r="AZ352" s="1" t="s">
        <v>51</v>
      </c>
    </row>
    <row r="353" spans="1:52" ht="30" customHeight="1" x14ac:dyDescent="0.3">
      <c r="A353" s="18" t="s">
        <v>817</v>
      </c>
      <c r="B353" s="18" t="s">
        <v>818</v>
      </c>
      <c r="C353" s="18" t="s">
        <v>357</v>
      </c>
      <c r="D353" s="19">
        <v>0.45300000000000001</v>
      </c>
      <c r="E353" s="21"/>
      <c r="F353" s="24"/>
      <c r="G353" s="21"/>
      <c r="H353" s="24"/>
      <c r="I353" s="21"/>
      <c r="J353" s="24"/>
      <c r="K353" s="21"/>
      <c r="L353" s="24"/>
      <c r="M353" s="18" t="s">
        <v>819</v>
      </c>
      <c r="N353" s="1" t="s">
        <v>668</v>
      </c>
      <c r="O353" s="1" t="s">
        <v>820</v>
      </c>
      <c r="P353" s="1" t="s">
        <v>64</v>
      </c>
      <c r="Q353" s="1" t="s">
        <v>64</v>
      </c>
      <c r="R353" s="1" t="s">
        <v>63</v>
      </c>
      <c r="AV353" s="1" t="s">
        <v>51</v>
      </c>
      <c r="AW353" s="1" t="s">
        <v>821</v>
      </c>
      <c r="AX353" s="1" t="s">
        <v>51</v>
      </c>
      <c r="AY353" s="1" t="s">
        <v>51</v>
      </c>
      <c r="AZ353" s="1" t="s">
        <v>51</v>
      </c>
    </row>
    <row r="354" spans="1:52" ht="30" customHeight="1" x14ac:dyDescent="0.3">
      <c r="A354" s="18" t="s">
        <v>314</v>
      </c>
      <c r="B354" s="18" t="s">
        <v>51</v>
      </c>
      <c r="C354" s="18" t="s">
        <v>51</v>
      </c>
      <c r="D354" s="19"/>
      <c r="E354" s="21"/>
      <c r="F354" s="24"/>
      <c r="G354" s="21"/>
      <c r="H354" s="24"/>
      <c r="I354" s="21"/>
      <c r="J354" s="24"/>
      <c r="K354" s="21"/>
      <c r="L354" s="24"/>
      <c r="M354" s="18" t="s">
        <v>51</v>
      </c>
      <c r="N354" s="1" t="s">
        <v>78</v>
      </c>
      <c r="O354" s="1" t="s">
        <v>78</v>
      </c>
      <c r="P354" s="1" t="s">
        <v>51</v>
      </c>
      <c r="Q354" s="1" t="s">
        <v>51</v>
      </c>
      <c r="R354" s="1" t="s">
        <v>51</v>
      </c>
      <c r="AV354" s="1" t="s">
        <v>51</v>
      </c>
      <c r="AW354" s="1" t="s">
        <v>51</v>
      </c>
      <c r="AX354" s="1" t="s">
        <v>51</v>
      </c>
      <c r="AY354" s="1" t="s">
        <v>51</v>
      </c>
      <c r="AZ354" s="1" t="s">
        <v>51</v>
      </c>
    </row>
    <row r="355" spans="1:52" ht="30" customHeight="1" x14ac:dyDescent="0.3">
      <c r="A355" s="19"/>
      <c r="B355" s="19"/>
      <c r="C355" s="19"/>
      <c r="D355" s="19"/>
      <c r="E355" s="21"/>
      <c r="F355" s="24"/>
      <c r="G355" s="21"/>
      <c r="H355" s="24"/>
      <c r="I355" s="21"/>
      <c r="J355" s="24"/>
      <c r="K355" s="21"/>
      <c r="L355" s="24"/>
      <c r="M355" s="19"/>
    </row>
    <row r="356" spans="1:52" ht="30" customHeight="1" x14ac:dyDescent="0.3">
      <c r="A356" s="15" t="s">
        <v>822</v>
      </c>
      <c r="B356" s="16"/>
      <c r="C356" s="16"/>
      <c r="D356" s="16"/>
      <c r="E356" s="20"/>
      <c r="F356" s="23"/>
      <c r="G356" s="20"/>
      <c r="H356" s="23"/>
      <c r="I356" s="20"/>
      <c r="J356" s="23"/>
      <c r="K356" s="20"/>
      <c r="L356" s="23"/>
      <c r="M356" s="17"/>
      <c r="N356" s="1" t="s">
        <v>673</v>
      </c>
    </row>
    <row r="357" spans="1:52" ht="30" customHeight="1" x14ac:dyDescent="0.3">
      <c r="A357" s="18" t="s">
        <v>777</v>
      </c>
      <c r="B357" s="18" t="s">
        <v>361</v>
      </c>
      <c r="C357" s="18" t="s">
        <v>362</v>
      </c>
      <c r="D357" s="19">
        <v>6.7000000000000004E-2</v>
      </c>
      <c r="E357" s="21"/>
      <c r="F357" s="24"/>
      <c r="G357" s="21"/>
      <c r="H357" s="24"/>
      <c r="I357" s="21"/>
      <c r="J357" s="24"/>
      <c r="K357" s="21"/>
      <c r="L357" s="24"/>
      <c r="M357" s="18" t="s">
        <v>51</v>
      </c>
      <c r="N357" s="1" t="s">
        <v>673</v>
      </c>
      <c r="O357" s="1" t="s">
        <v>778</v>
      </c>
      <c r="P357" s="1" t="s">
        <v>64</v>
      </c>
      <c r="Q357" s="1" t="s">
        <v>64</v>
      </c>
      <c r="R357" s="1" t="s">
        <v>63</v>
      </c>
      <c r="V357">
        <v>1</v>
      </c>
      <c r="AV357" s="1" t="s">
        <v>51</v>
      </c>
      <c r="AW357" s="1" t="s">
        <v>823</v>
      </c>
      <c r="AX357" s="1" t="s">
        <v>51</v>
      </c>
      <c r="AY357" s="1" t="s">
        <v>51</v>
      </c>
      <c r="AZ357" s="1" t="s">
        <v>51</v>
      </c>
    </row>
    <row r="358" spans="1:52" ht="30" customHeight="1" x14ac:dyDescent="0.3">
      <c r="A358" s="18" t="s">
        <v>360</v>
      </c>
      <c r="B358" s="18" t="s">
        <v>361</v>
      </c>
      <c r="C358" s="18" t="s">
        <v>362</v>
      </c>
      <c r="D358" s="19">
        <v>1.0999999999999999E-2</v>
      </c>
      <c r="E358" s="21"/>
      <c r="F358" s="24"/>
      <c r="G358" s="21"/>
      <c r="H358" s="24"/>
      <c r="I358" s="21"/>
      <c r="J358" s="24"/>
      <c r="K358" s="21"/>
      <c r="L358" s="24"/>
      <c r="M358" s="18" t="s">
        <v>51</v>
      </c>
      <c r="N358" s="1" t="s">
        <v>673</v>
      </c>
      <c r="O358" s="1" t="s">
        <v>363</v>
      </c>
      <c r="P358" s="1" t="s">
        <v>64</v>
      </c>
      <c r="Q358" s="1" t="s">
        <v>64</v>
      </c>
      <c r="R358" s="1" t="s">
        <v>63</v>
      </c>
      <c r="V358">
        <v>1</v>
      </c>
      <c r="AV358" s="1" t="s">
        <v>51</v>
      </c>
      <c r="AW358" s="1" t="s">
        <v>824</v>
      </c>
      <c r="AX358" s="1" t="s">
        <v>51</v>
      </c>
      <c r="AY358" s="1" t="s">
        <v>51</v>
      </c>
      <c r="AZ358" s="1" t="s">
        <v>51</v>
      </c>
    </row>
    <row r="359" spans="1:52" ht="30" customHeight="1" x14ac:dyDescent="0.3">
      <c r="A359" s="18" t="s">
        <v>781</v>
      </c>
      <c r="B359" s="18" t="s">
        <v>626</v>
      </c>
      <c r="C359" s="18" t="s">
        <v>382</v>
      </c>
      <c r="D359" s="19">
        <v>1</v>
      </c>
      <c r="E359" s="21"/>
      <c r="F359" s="24"/>
      <c r="G359" s="21"/>
      <c r="H359" s="24"/>
      <c r="I359" s="21"/>
      <c r="J359" s="24"/>
      <c r="K359" s="21"/>
      <c r="L359" s="24"/>
      <c r="M359" s="18" t="s">
        <v>51</v>
      </c>
      <c r="N359" s="1" t="s">
        <v>673</v>
      </c>
      <c r="O359" s="1" t="s">
        <v>383</v>
      </c>
      <c r="P359" s="1" t="s">
        <v>64</v>
      </c>
      <c r="Q359" s="1" t="s">
        <v>64</v>
      </c>
      <c r="R359" s="1" t="s">
        <v>64</v>
      </c>
      <c r="S359">
        <v>1</v>
      </c>
      <c r="T359">
        <v>0</v>
      </c>
      <c r="U359">
        <v>0.02</v>
      </c>
      <c r="AV359" s="1" t="s">
        <v>51</v>
      </c>
      <c r="AW359" s="1" t="s">
        <v>825</v>
      </c>
      <c r="AX359" s="1" t="s">
        <v>51</v>
      </c>
      <c r="AY359" s="1" t="s">
        <v>51</v>
      </c>
      <c r="AZ359" s="1" t="s">
        <v>51</v>
      </c>
    </row>
    <row r="360" spans="1:52" ht="30" customHeight="1" x14ac:dyDescent="0.3">
      <c r="A360" s="18" t="s">
        <v>314</v>
      </c>
      <c r="B360" s="18" t="s">
        <v>51</v>
      </c>
      <c r="C360" s="18" t="s">
        <v>51</v>
      </c>
      <c r="D360" s="19"/>
      <c r="E360" s="21"/>
      <c r="F360" s="24"/>
      <c r="G360" s="21"/>
      <c r="H360" s="24"/>
      <c r="I360" s="21"/>
      <c r="J360" s="24"/>
      <c r="K360" s="21"/>
      <c r="L360" s="24"/>
      <c r="M360" s="18" t="s">
        <v>51</v>
      </c>
      <c r="N360" s="1" t="s">
        <v>78</v>
      </c>
      <c r="O360" s="1" t="s">
        <v>78</v>
      </c>
      <c r="P360" s="1" t="s">
        <v>51</v>
      </c>
      <c r="Q360" s="1" t="s">
        <v>51</v>
      </c>
      <c r="R360" s="1" t="s">
        <v>51</v>
      </c>
      <c r="AV360" s="1" t="s">
        <v>51</v>
      </c>
      <c r="AW360" s="1" t="s">
        <v>51</v>
      </c>
      <c r="AX360" s="1" t="s">
        <v>51</v>
      </c>
      <c r="AY360" s="1" t="s">
        <v>51</v>
      </c>
      <c r="AZ360" s="1" t="s">
        <v>51</v>
      </c>
    </row>
    <row r="361" spans="1:52" ht="30" customHeight="1" x14ac:dyDescent="0.3">
      <c r="A361" s="19"/>
      <c r="B361" s="19"/>
      <c r="C361" s="19"/>
      <c r="D361" s="19"/>
      <c r="E361" s="21"/>
      <c r="F361" s="24"/>
      <c r="G361" s="21"/>
      <c r="H361" s="24"/>
      <c r="I361" s="21"/>
      <c r="J361" s="24"/>
      <c r="K361" s="21"/>
      <c r="L361" s="24"/>
      <c r="M361" s="19"/>
    </row>
    <row r="362" spans="1:52" ht="30" customHeight="1" x14ac:dyDescent="0.3">
      <c r="A362" s="15" t="s">
        <v>826</v>
      </c>
      <c r="B362" s="16"/>
      <c r="C362" s="16"/>
      <c r="D362" s="16"/>
      <c r="E362" s="20"/>
      <c r="F362" s="23"/>
      <c r="G362" s="20"/>
      <c r="H362" s="23"/>
      <c r="I362" s="20"/>
      <c r="J362" s="23"/>
      <c r="K362" s="20"/>
      <c r="L362" s="23"/>
      <c r="M362" s="17"/>
      <c r="N362" s="1" t="s">
        <v>678</v>
      </c>
    </row>
    <row r="363" spans="1:52" ht="30" customHeight="1" x14ac:dyDescent="0.3">
      <c r="A363" s="18" t="s">
        <v>827</v>
      </c>
      <c r="B363" s="18" t="s">
        <v>828</v>
      </c>
      <c r="C363" s="18" t="s">
        <v>634</v>
      </c>
      <c r="D363" s="19">
        <v>0.26</v>
      </c>
      <c r="E363" s="21"/>
      <c r="F363" s="24"/>
      <c r="G363" s="21"/>
      <c r="H363" s="24"/>
      <c r="I363" s="21"/>
      <c r="J363" s="24"/>
      <c r="K363" s="21"/>
      <c r="L363" s="24"/>
      <c r="M363" s="18" t="s">
        <v>51</v>
      </c>
      <c r="N363" s="1" t="s">
        <v>678</v>
      </c>
      <c r="O363" s="1" t="s">
        <v>829</v>
      </c>
      <c r="P363" s="1" t="s">
        <v>64</v>
      </c>
      <c r="Q363" s="1" t="s">
        <v>64</v>
      </c>
      <c r="R363" s="1" t="s">
        <v>63</v>
      </c>
      <c r="AV363" s="1" t="s">
        <v>51</v>
      </c>
      <c r="AW363" s="1" t="s">
        <v>830</v>
      </c>
      <c r="AX363" s="1" t="s">
        <v>51</v>
      </c>
      <c r="AY363" s="1" t="s">
        <v>51</v>
      </c>
      <c r="AZ363" s="1" t="s">
        <v>51</v>
      </c>
    </row>
    <row r="364" spans="1:52" ht="30" customHeight="1" x14ac:dyDescent="0.3">
      <c r="A364" s="18" t="s">
        <v>764</v>
      </c>
      <c r="B364" s="18" t="s">
        <v>773</v>
      </c>
      <c r="C364" s="18" t="s">
        <v>634</v>
      </c>
      <c r="D364" s="19">
        <v>0.05</v>
      </c>
      <c r="E364" s="21"/>
      <c r="F364" s="24"/>
      <c r="G364" s="21"/>
      <c r="H364" s="24"/>
      <c r="I364" s="21"/>
      <c r="J364" s="24"/>
      <c r="K364" s="21"/>
      <c r="L364" s="24"/>
      <c r="M364" s="18" t="s">
        <v>51</v>
      </c>
      <c r="N364" s="1" t="s">
        <v>678</v>
      </c>
      <c r="O364" s="1" t="s">
        <v>774</v>
      </c>
      <c r="P364" s="1" t="s">
        <v>64</v>
      </c>
      <c r="Q364" s="1" t="s">
        <v>64</v>
      </c>
      <c r="R364" s="1" t="s">
        <v>63</v>
      </c>
      <c r="AV364" s="1" t="s">
        <v>51</v>
      </c>
      <c r="AW364" s="1" t="s">
        <v>831</v>
      </c>
      <c r="AX364" s="1" t="s">
        <v>51</v>
      </c>
      <c r="AY364" s="1" t="s">
        <v>51</v>
      </c>
      <c r="AZ364" s="1" t="s">
        <v>51</v>
      </c>
    </row>
    <row r="365" spans="1:52" ht="30" customHeight="1" x14ac:dyDescent="0.3">
      <c r="A365" s="18" t="s">
        <v>817</v>
      </c>
      <c r="B365" s="18" t="s">
        <v>832</v>
      </c>
      <c r="C365" s="18" t="s">
        <v>357</v>
      </c>
      <c r="D365" s="19">
        <v>0.06</v>
      </c>
      <c r="E365" s="21"/>
      <c r="F365" s="24"/>
      <c r="G365" s="21"/>
      <c r="H365" s="24"/>
      <c r="I365" s="21"/>
      <c r="J365" s="24"/>
      <c r="K365" s="21"/>
      <c r="L365" s="24"/>
      <c r="M365" s="18" t="s">
        <v>819</v>
      </c>
      <c r="N365" s="1" t="s">
        <v>678</v>
      </c>
      <c r="O365" s="1" t="s">
        <v>833</v>
      </c>
      <c r="P365" s="1" t="s">
        <v>64</v>
      </c>
      <c r="Q365" s="1" t="s">
        <v>64</v>
      </c>
      <c r="R365" s="1" t="s">
        <v>63</v>
      </c>
      <c r="AV365" s="1" t="s">
        <v>51</v>
      </c>
      <c r="AW365" s="1" t="s">
        <v>834</v>
      </c>
      <c r="AX365" s="1" t="s">
        <v>51</v>
      </c>
      <c r="AY365" s="1" t="s">
        <v>51</v>
      </c>
      <c r="AZ365" s="1" t="s">
        <v>51</v>
      </c>
    </row>
    <row r="366" spans="1:52" ht="30" customHeight="1" x14ac:dyDescent="0.3">
      <c r="A366" s="18" t="s">
        <v>835</v>
      </c>
      <c r="B366" s="18" t="s">
        <v>836</v>
      </c>
      <c r="C366" s="18" t="s">
        <v>342</v>
      </c>
      <c r="D366" s="19">
        <v>0.5</v>
      </c>
      <c r="E366" s="21"/>
      <c r="F366" s="24"/>
      <c r="G366" s="21"/>
      <c r="H366" s="24"/>
      <c r="I366" s="21"/>
      <c r="J366" s="24"/>
      <c r="K366" s="21"/>
      <c r="L366" s="24"/>
      <c r="M366" s="18" t="s">
        <v>51</v>
      </c>
      <c r="N366" s="1" t="s">
        <v>678</v>
      </c>
      <c r="O366" s="1" t="s">
        <v>837</v>
      </c>
      <c r="P366" s="1" t="s">
        <v>64</v>
      </c>
      <c r="Q366" s="1" t="s">
        <v>64</v>
      </c>
      <c r="R366" s="1" t="s">
        <v>63</v>
      </c>
      <c r="AV366" s="1" t="s">
        <v>51</v>
      </c>
      <c r="AW366" s="1" t="s">
        <v>838</v>
      </c>
      <c r="AX366" s="1" t="s">
        <v>51</v>
      </c>
      <c r="AY366" s="1" t="s">
        <v>51</v>
      </c>
      <c r="AZ366" s="1" t="s">
        <v>51</v>
      </c>
    </row>
    <row r="367" spans="1:52" ht="30" customHeight="1" x14ac:dyDescent="0.3">
      <c r="A367" s="18" t="s">
        <v>314</v>
      </c>
      <c r="B367" s="18" t="s">
        <v>51</v>
      </c>
      <c r="C367" s="18" t="s">
        <v>51</v>
      </c>
      <c r="D367" s="19"/>
      <c r="E367" s="21"/>
      <c r="F367" s="24"/>
      <c r="G367" s="21"/>
      <c r="H367" s="24"/>
      <c r="I367" s="21"/>
      <c r="J367" s="24"/>
      <c r="K367" s="21"/>
      <c r="L367" s="24"/>
      <c r="M367" s="18" t="s">
        <v>51</v>
      </c>
      <c r="N367" s="1" t="s">
        <v>78</v>
      </c>
      <c r="O367" s="1" t="s">
        <v>78</v>
      </c>
      <c r="P367" s="1" t="s">
        <v>51</v>
      </c>
      <c r="Q367" s="1" t="s">
        <v>51</v>
      </c>
      <c r="R367" s="1" t="s">
        <v>51</v>
      </c>
      <c r="AV367" s="1" t="s">
        <v>51</v>
      </c>
      <c r="AW367" s="1" t="s">
        <v>51</v>
      </c>
      <c r="AX367" s="1" t="s">
        <v>51</v>
      </c>
      <c r="AY367" s="1" t="s">
        <v>51</v>
      </c>
      <c r="AZ367" s="1" t="s">
        <v>51</v>
      </c>
    </row>
    <row r="368" spans="1:52" ht="30" customHeight="1" x14ac:dyDescent="0.3">
      <c r="A368" s="19"/>
      <c r="B368" s="19"/>
      <c r="C368" s="19"/>
      <c r="D368" s="19"/>
      <c r="E368" s="21"/>
      <c r="F368" s="24"/>
      <c r="G368" s="21"/>
      <c r="H368" s="24"/>
      <c r="I368" s="21"/>
      <c r="J368" s="24"/>
      <c r="K368" s="21"/>
      <c r="L368" s="24"/>
      <c r="M368" s="19"/>
    </row>
    <row r="369" spans="1:52" ht="30" customHeight="1" x14ac:dyDescent="0.3">
      <c r="A369" s="15" t="s">
        <v>839</v>
      </c>
      <c r="B369" s="16"/>
      <c r="C369" s="16"/>
      <c r="D369" s="16"/>
      <c r="E369" s="20"/>
      <c r="F369" s="23"/>
      <c r="G369" s="20"/>
      <c r="H369" s="23"/>
      <c r="I369" s="20"/>
      <c r="J369" s="23"/>
      <c r="K369" s="20"/>
      <c r="L369" s="23"/>
      <c r="M369" s="17"/>
      <c r="N369" s="1" t="s">
        <v>683</v>
      </c>
    </row>
    <row r="370" spans="1:52" ht="30" customHeight="1" x14ac:dyDescent="0.3">
      <c r="A370" s="18" t="s">
        <v>777</v>
      </c>
      <c r="B370" s="18" t="s">
        <v>361</v>
      </c>
      <c r="C370" s="18" t="s">
        <v>362</v>
      </c>
      <c r="D370" s="19">
        <v>3.5000000000000003E-2</v>
      </c>
      <c r="E370" s="21"/>
      <c r="F370" s="24"/>
      <c r="G370" s="21"/>
      <c r="H370" s="24"/>
      <c r="I370" s="21"/>
      <c r="J370" s="24"/>
      <c r="K370" s="21"/>
      <c r="L370" s="24"/>
      <c r="M370" s="18" t="s">
        <v>51</v>
      </c>
      <c r="N370" s="1" t="s">
        <v>683</v>
      </c>
      <c r="O370" s="1" t="s">
        <v>778</v>
      </c>
      <c r="P370" s="1" t="s">
        <v>64</v>
      </c>
      <c r="Q370" s="1" t="s">
        <v>64</v>
      </c>
      <c r="R370" s="1" t="s">
        <v>63</v>
      </c>
      <c r="V370">
        <v>1</v>
      </c>
      <c r="AV370" s="1" t="s">
        <v>51</v>
      </c>
      <c r="AW370" s="1" t="s">
        <v>840</v>
      </c>
      <c r="AX370" s="1" t="s">
        <v>51</v>
      </c>
      <c r="AY370" s="1" t="s">
        <v>51</v>
      </c>
      <c r="AZ370" s="1" t="s">
        <v>51</v>
      </c>
    </row>
    <row r="371" spans="1:52" ht="30" customHeight="1" x14ac:dyDescent="0.3">
      <c r="A371" s="18" t="s">
        <v>360</v>
      </c>
      <c r="B371" s="18" t="s">
        <v>361</v>
      </c>
      <c r="C371" s="18" t="s">
        <v>362</v>
      </c>
      <c r="D371" s="19">
        <v>0.01</v>
      </c>
      <c r="E371" s="21"/>
      <c r="F371" s="24"/>
      <c r="G371" s="21"/>
      <c r="H371" s="24"/>
      <c r="I371" s="21"/>
      <c r="J371" s="24"/>
      <c r="K371" s="21"/>
      <c r="L371" s="24"/>
      <c r="M371" s="18" t="s">
        <v>51</v>
      </c>
      <c r="N371" s="1" t="s">
        <v>683</v>
      </c>
      <c r="O371" s="1" t="s">
        <v>363</v>
      </c>
      <c r="P371" s="1" t="s">
        <v>64</v>
      </c>
      <c r="Q371" s="1" t="s">
        <v>64</v>
      </c>
      <c r="R371" s="1" t="s">
        <v>63</v>
      </c>
      <c r="V371">
        <v>1</v>
      </c>
      <c r="AV371" s="1" t="s">
        <v>51</v>
      </c>
      <c r="AW371" s="1" t="s">
        <v>841</v>
      </c>
      <c r="AX371" s="1" t="s">
        <v>51</v>
      </c>
      <c r="AY371" s="1" t="s">
        <v>51</v>
      </c>
      <c r="AZ371" s="1" t="s">
        <v>51</v>
      </c>
    </row>
    <row r="372" spans="1:52" ht="30" customHeight="1" x14ac:dyDescent="0.3">
      <c r="A372" s="18" t="s">
        <v>781</v>
      </c>
      <c r="B372" s="18" t="s">
        <v>734</v>
      </c>
      <c r="C372" s="18" t="s">
        <v>382</v>
      </c>
      <c r="D372" s="19">
        <v>1</v>
      </c>
      <c r="E372" s="21"/>
      <c r="F372" s="24"/>
      <c r="G372" s="21"/>
      <c r="H372" s="24"/>
      <c r="I372" s="21"/>
      <c r="J372" s="24"/>
      <c r="K372" s="21"/>
      <c r="L372" s="24"/>
      <c r="M372" s="18" t="s">
        <v>51</v>
      </c>
      <c r="N372" s="1" t="s">
        <v>683</v>
      </c>
      <c r="O372" s="1" t="s">
        <v>383</v>
      </c>
      <c r="P372" s="1" t="s">
        <v>64</v>
      </c>
      <c r="Q372" s="1" t="s">
        <v>64</v>
      </c>
      <c r="R372" s="1" t="s">
        <v>64</v>
      </c>
      <c r="S372">
        <v>1</v>
      </c>
      <c r="T372">
        <v>0</v>
      </c>
      <c r="U372">
        <v>0.04</v>
      </c>
      <c r="AV372" s="1" t="s">
        <v>51</v>
      </c>
      <c r="AW372" s="1" t="s">
        <v>842</v>
      </c>
      <c r="AX372" s="1" t="s">
        <v>51</v>
      </c>
      <c r="AY372" s="1" t="s">
        <v>51</v>
      </c>
      <c r="AZ372" s="1" t="s">
        <v>51</v>
      </c>
    </row>
    <row r="373" spans="1:52" ht="30" customHeight="1" x14ac:dyDescent="0.3">
      <c r="A373" s="18" t="s">
        <v>314</v>
      </c>
      <c r="B373" s="18" t="s">
        <v>51</v>
      </c>
      <c r="C373" s="18" t="s">
        <v>51</v>
      </c>
      <c r="D373" s="19"/>
      <c r="E373" s="21"/>
      <c r="F373" s="24"/>
      <c r="G373" s="21"/>
      <c r="H373" s="24"/>
      <c r="I373" s="21"/>
      <c r="J373" s="24"/>
      <c r="K373" s="21"/>
      <c r="L373" s="24"/>
      <c r="M373" s="18" t="s">
        <v>51</v>
      </c>
      <c r="N373" s="1" t="s">
        <v>78</v>
      </c>
      <c r="O373" s="1" t="s">
        <v>78</v>
      </c>
      <c r="P373" s="1" t="s">
        <v>51</v>
      </c>
      <c r="Q373" s="1" t="s">
        <v>51</v>
      </c>
      <c r="R373" s="1" t="s">
        <v>51</v>
      </c>
      <c r="AV373" s="1" t="s">
        <v>51</v>
      </c>
      <c r="AW373" s="1" t="s">
        <v>51</v>
      </c>
      <c r="AX373" s="1" t="s">
        <v>51</v>
      </c>
      <c r="AY373" s="1" t="s">
        <v>51</v>
      </c>
      <c r="AZ373" s="1" t="s">
        <v>51</v>
      </c>
    </row>
    <row r="374" spans="1:52" ht="30" customHeight="1" x14ac:dyDescent="0.3">
      <c r="A374" s="19"/>
      <c r="B374" s="19"/>
      <c r="C374" s="19"/>
      <c r="D374" s="19"/>
      <c r="E374" s="21"/>
      <c r="F374" s="24"/>
      <c r="G374" s="21"/>
      <c r="H374" s="24"/>
      <c r="I374" s="21"/>
      <c r="J374" s="24"/>
      <c r="K374" s="21"/>
      <c r="L374" s="24"/>
      <c r="M374" s="19"/>
    </row>
    <row r="375" spans="1:52" ht="30" customHeight="1" x14ac:dyDescent="0.3">
      <c r="A375" s="15" t="s">
        <v>843</v>
      </c>
      <c r="B375" s="16"/>
      <c r="C375" s="16"/>
      <c r="D375" s="16"/>
      <c r="E375" s="20"/>
      <c r="F375" s="23"/>
      <c r="G375" s="20"/>
      <c r="H375" s="23"/>
      <c r="I375" s="20"/>
      <c r="J375" s="23"/>
      <c r="K375" s="20"/>
      <c r="L375" s="23"/>
      <c r="M375" s="17"/>
      <c r="N375" s="1" t="s">
        <v>687</v>
      </c>
    </row>
    <row r="376" spans="1:52" ht="30" customHeight="1" x14ac:dyDescent="0.3">
      <c r="A376" s="18" t="s">
        <v>814</v>
      </c>
      <c r="B376" s="18" t="s">
        <v>51</v>
      </c>
      <c r="C376" s="18" t="s">
        <v>357</v>
      </c>
      <c r="D376" s="19">
        <v>0.32500000000000001</v>
      </c>
      <c r="E376" s="21"/>
      <c r="F376" s="24"/>
      <c r="G376" s="21"/>
      <c r="H376" s="24"/>
      <c r="I376" s="21"/>
      <c r="J376" s="24"/>
      <c r="K376" s="21"/>
      <c r="L376" s="24"/>
      <c r="M376" s="18" t="s">
        <v>51</v>
      </c>
      <c r="N376" s="1" t="s">
        <v>687</v>
      </c>
      <c r="O376" s="1" t="s">
        <v>815</v>
      </c>
      <c r="P376" s="1" t="s">
        <v>64</v>
      </c>
      <c r="Q376" s="1" t="s">
        <v>64</v>
      </c>
      <c r="R376" s="1" t="s">
        <v>63</v>
      </c>
      <c r="AV376" s="1" t="s">
        <v>51</v>
      </c>
      <c r="AW376" s="1" t="s">
        <v>844</v>
      </c>
      <c r="AX376" s="1" t="s">
        <v>51</v>
      </c>
      <c r="AY376" s="1" t="s">
        <v>51</v>
      </c>
      <c r="AZ376" s="1" t="s">
        <v>51</v>
      </c>
    </row>
    <row r="377" spans="1:52" ht="30" customHeight="1" x14ac:dyDescent="0.3">
      <c r="A377" s="18" t="s">
        <v>817</v>
      </c>
      <c r="B377" s="18" t="s">
        <v>845</v>
      </c>
      <c r="C377" s="18" t="s">
        <v>357</v>
      </c>
      <c r="D377" s="19">
        <v>0.45300000000000001</v>
      </c>
      <c r="E377" s="21"/>
      <c r="F377" s="24"/>
      <c r="G377" s="21"/>
      <c r="H377" s="24"/>
      <c r="I377" s="21"/>
      <c r="J377" s="24"/>
      <c r="K377" s="21"/>
      <c r="L377" s="24"/>
      <c r="M377" s="18" t="s">
        <v>51</v>
      </c>
      <c r="N377" s="1" t="s">
        <v>687</v>
      </c>
      <c r="O377" s="1" t="s">
        <v>846</v>
      </c>
      <c r="P377" s="1" t="s">
        <v>64</v>
      </c>
      <c r="Q377" s="1" t="s">
        <v>64</v>
      </c>
      <c r="R377" s="1" t="s">
        <v>63</v>
      </c>
      <c r="AV377" s="1" t="s">
        <v>51</v>
      </c>
      <c r="AW377" s="1" t="s">
        <v>847</v>
      </c>
      <c r="AX377" s="1" t="s">
        <v>51</v>
      </c>
      <c r="AY377" s="1" t="s">
        <v>51</v>
      </c>
      <c r="AZ377" s="1" t="s">
        <v>51</v>
      </c>
    </row>
    <row r="378" spans="1:52" ht="30" customHeight="1" x14ac:dyDescent="0.3">
      <c r="A378" s="18" t="s">
        <v>314</v>
      </c>
      <c r="B378" s="18" t="s">
        <v>51</v>
      </c>
      <c r="C378" s="18" t="s">
        <v>51</v>
      </c>
      <c r="D378" s="19"/>
      <c r="E378" s="21"/>
      <c r="F378" s="24"/>
      <c r="G378" s="21"/>
      <c r="H378" s="24"/>
      <c r="I378" s="21"/>
      <c r="J378" s="24"/>
      <c r="K378" s="21"/>
      <c r="L378" s="24"/>
      <c r="M378" s="18" t="s">
        <v>51</v>
      </c>
      <c r="N378" s="1" t="s">
        <v>78</v>
      </c>
      <c r="O378" s="1" t="s">
        <v>78</v>
      </c>
      <c r="P378" s="1" t="s">
        <v>51</v>
      </c>
      <c r="Q378" s="1" t="s">
        <v>51</v>
      </c>
      <c r="R378" s="1" t="s">
        <v>51</v>
      </c>
      <c r="AV378" s="1" t="s">
        <v>51</v>
      </c>
      <c r="AW378" s="1" t="s">
        <v>51</v>
      </c>
      <c r="AX378" s="1" t="s">
        <v>51</v>
      </c>
      <c r="AY378" s="1" t="s">
        <v>51</v>
      </c>
      <c r="AZ378" s="1" t="s">
        <v>51</v>
      </c>
    </row>
    <row r="379" spans="1:52" ht="30" customHeight="1" x14ac:dyDescent="0.3">
      <c r="A379" s="19"/>
      <c r="B379" s="19"/>
      <c r="C379" s="19"/>
      <c r="D379" s="19"/>
      <c r="E379" s="21"/>
      <c r="F379" s="24"/>
      <c r="G379" s="21"/>
      <c r="H379" s="24"/>
      <c r="I379" s="21"/>
      <c r="J379" s="24"/>
      <c r="K379" s="21"/>
      <c r="L379" s="24"/>
      <c r="M379" s="19"/>
    </row>
    <row r="380" spans="1:52" ht="30" customHeight="1" x14ac:dyDescent="0.3">
      <c r="A380" s="15" t="s">
        <v>848</v>
      </c>
      <c r="B380" s="16"/>
      <c r="C380" s="16"/>
      <c r="D380" s="16"/>
      <c r="E380" s="20"/>
      <c r="F380" s="23"/>
      <c r="G380" s="20"/>
      <c r="H380" s="23"/>
      <c r="I380" s="20"/>
      <c r="J380" s="23"/>
      <c r="K380" s="20"/>
      <c r="L380" s="23"/>
      <c r="M380" s="17"/>
      <c r="N380" s="1" t="s">
        <v>692</v>
      </c>
    </row>
    <row r="381" spans="1:52" ht="30" customHeight="1" x14ac:dyDescent="0.3">
      <c r="A381" s="18" t="s">
        <v>777</v>
      </c>
      <c r="B381" s="18" t="s">
        <v>361</v>
      </c>
      <c r="C381" s="18" t="s">
        <v>362</v>
      </c>
      <c r="D381" s="19">
        <v>1.2E-2</v>
      </c>
      <c r="E381" s="21"/>
      <c r="F381" s="24"/>
      <c r="G381" s="21"/>
      <c r="H381" s="24"/>
      <c r="I381" s="21"/>
      <c r="J381" s="24"/>
      <c r="K381" s="21"/>
      <c r="L381" s="24"/>
      <c r="M381" s="18" t="s">
        <v>51</v>
      </c>
      <c r="N381" s="1" t="s">
        <v>692</v>
      </c>
      <c r="O381" s="1" t="s">
        <v>778</v>
      </c>
      <c r="P381" s="1" t="s">
        <v>64</v>
      </c>
      <c r="Q381" s="1" t="s">
        <v>64</v>
      </c>
      <c r="R381" s="1" t="s">
        <v>63</v>
      </c>
      <c r="V381">
        <v>1</v>
      </c>
      <c r="AV381" s="1" t="s">
        <v>51</v>
      </c>
      <c r="AW381" s="1" t="s">
        <v>849</v>
      </c>
      <c r="AX381" s="1" t="s">
        <v>51</v>
      </c>
      <c r="AY381" s="1" t="s">
        <v>51</v>
      </c>
      <c r="AZ381" s="1" t="s">
        <v>51</v>
      </c>
    </row>
    <row r="382" spans="1:52" ht="30" customHeight="1" x14ac:dyDescent="0.3">
      <c r="A382" s="18" t="s">
        <v>360</v>
      </c>
      <c r="B382" s="18" t="s">
        <v>361</v>
      </c>
      <c r="C382" s="18" t="s">
        <v>362</v>
      </c>
      <c r="D382" s="19">
        <v>2E-3</v>
      </c>
      <c r="E382" s="21"/>
      <c r="F382" s="24"/>
      <c r="G382" s="21"/>
      <c r="H382" s="24"/>
      <c r="I382" s="21"/>
      <c r="J382" s="24"/>
      <c r="K382" s="21"/>
      <c r="L382" s="24"/>
      <c r="M382" s="18" t="s">
        <v>51</v>
      </c>
      <c r="N382" s="1" t="s">
        <v>692</v>
      </c>
      <c r="O382" s="1" t="s">
        <v>363</v>
      </c>
      <c r="P382" s="1" t="s">
        <v>64</v>
      </c>
      <c r="Q382" s="1" t="s">
        <v>64</v>
      </c>
      <c r="R382" s="1" t="s">
        <v>63</v>
      </c>
      <c r="V382">
        <v>1</v>
      </c>
      <c r="AV382" s="1" t="s">
        <v>51</v>
      </c>
      <c r="AW382" s="1" t="s">
        <v>850</v>
      </c>
      <c r="AX382" s="1" t="s">
        <v>51</v>
      </c>
      <c r="AY382" s="1" t="s">
        <v>51</v>
      </c>
      <c r="AZ382" s="1" t="s">
        <v>51</v>
      </c>
    </row>
    <row r="383" spans="1:52" ht="30" customHeight="1" x14ac:dyDescent="0.3">
      <c r="A383" s="18" t="s">
        <v>777</v>
      </c>
      <c r="B383" s="18" t="s">
        <v>361</v>
      </c>
      <c r="C383" s="18" t="s">
        <v>362</v>
      </c>
      <c r="D383" s="19">
        <v>1.2E-2</v>
      </c>
      <c r="E383" s="21"/>
      <c r="F383" s="24"/>
      <c r="G383" s="21"/>
      <c r="H383" s="24"/>
      <c r="I383" s="21"/>
      <c r="J383" s="24"/>
      <c r="K383" s="21"/>
      <c r="L383" s="24"/>
      <c r="M383" s="18" t="s">
        <v>51</v>
      </c>
      <c r="N383" s="1" t="s">
        <v>692</v>
      </c>
      <c r="O383" s="1" t="s">
        <v>778</v>
      </c>
      <c r="P383" s="1" t="s">
        <v>64</v>
      </c>
      <c r="Q383" s="1" t="s">
        <v>64</v>
      </c>
      <c r="R383" s="1" t="s">
        <v>63</v>
      </c>
      <c r="V383">
        <v>1</v>
      </c>
      <c r="AV383" s="1" t="s">
        <v>51</v>
      </c>
      <c r="AW383" s="1" t="s">
        <v>849</v>
      </c>
      <c r="AX383" s="1" t="s">
        <v>51</v>
      </c>
      <c r="AY383" s="1" t="s">
        <v>51</v>
      </c>
      <c r="AZ383" s="1" t="s">
        <v>51</v>
      </c>
    </row>
    <row r="384" spans="1:52" ht="30" customHeight="1" x14ac:dyDescent="0.3">
      <c r="A384" s="18" t="s">
        <v>360</v>
      </c>
      <c r="B384" s="18" t="s">
        <v>361</v>
      </c>
      <c r="C384" s="18" t="s">
        <v>362</v>
      </c>
      <c r="D384" s="19">
        <v>2E-3</v>
      </c>
      <c r="E384" s="21"/>
      <c r="F384" s="24"/>
      <c r="G384" s="21"/>
      <c r="H384" s="24"/>
      <c r="I384" s="21"/>
      <c r="J384" s="24"/>
      <c r="K384" s="21"/>
      <c r="L384" s="24"/>
      <c r="M384" s="18" t="s">
        <v>51</v>
      </c>
      <c r="N384" s="1" t="s">
        <v>692</v>
      </c>
      <c r="O384" s="1" t="s">
        <v>363</v>
      </c>
      <c r="P384" s="1" t="s">
        <v>64</v>
      </c>
      <c r="Q384" s="1" t="s">
        <v>64</v>
      </c>
      <c r="R384" s="1" t="s">
        <v>63</v>
      </c>
      <c r="V384">
        <v>1</v>
      </c>
      <c r="AV384" s="1" t="s">
        <v>51</v>
      </c>
      <c r="AW384" s="1" t="s">
        <v>850</v>
      </c>
      <c r="AX384" s="1" t="s">
        <v>51</v>
      </c>
      <c r="AY384" s="1" t="s">
        <v>51</v>
      </c>
      <c r="AZ384" s="1" t="s">
        <v>51</v>
      </c>
    </row>
    <row r="385" spans="1:52" ht="30" customHeight="1" x14ac:dyDescent="0.3">
      <c r="A385" s="18" t="s">
        <v>781</v>
      </c>
      <c r="B385" s="18" t="s">
        <v>626</v>
      </c>
      <c r="C385" s="18" t="s">
        <v>382</v>
      </c>
      <c r="D385" s="19">
        <v>1</v>
      </c>
      <c r="E385" s="21"/>
      <c r="F385" s="24"/>
      <c r="G385" s="21"/>
      <c r="H385" s="24"/>
      <c r="I385" s="21"/>
      <c r="J385" s="24"/>
      <c r="K385" s="21"/>
      <c r="L385" s="24"/>
      <c r="M385" s="18" t="s">
        <v>51</v>
      </c>
      <c r="N385" s="1" t="s">
        <v>692</v>
      </c>
      <c r="O385" s="1" t="s">
        <v>383</v>
      </c>
      <c r="P385" s="1" t="s">
        <v>64</v>
      </c>
      <c r="Q385" s="1" t="s">
        <v>64</v>
      </c>
      <c r="R385" s="1" t="s">
        <v>64</v>
      </c>
      <c r="S385">
        <v>1</v>
      </c>
      <c r="T385">
        <v>0</v>
      </c>
      <c r="U385">
        <v>0.02</v>
      </c>
      <c r="AV385" s="1" t="s">
        <v>51</v>
      </c>
      <c r="AW385" s="1" t="s">
        <v>851</v>
      </c>
      <c r="AX385" s="1" t="s">
        <v>51</v>
      </c>
      <c r="AY385" s="1" t="s">
        <v>51</v>
      </c>
      <c r="AZ385" s="1" t="s">
        <v>51</v>
      </c>
    </row>
    <row r="386" spans="1:52" ht="30" customHeight="1" x14ac:dyDescent="0.3">
      <c r="A386" s="18" t="s">
        <v>314</v>
      </c>
      <c r="B386" s="18" t="s">
        <v>51</v>
      </c>
      <c r="C386" s="18" t="s">
        <v>51</v>
      </c>
      <c r="D386" s="19"/>
      <c r="E386" s="21"/>
      <c r="F386" s="24"/>
      <c r="G386" s="21"/>
      <c r="H386" s="24"/>
      <c r="I386" s="21"/>
      <c r="J386" s="24"/>
      <c r="K386" s="21"/>
      <c r="L386" s="24"/>
      <c r="M386" s="18" t="s">
        <v>51</v>
      </c>
      <c r="N386" s="1" t="s">
        <v>78</v>
      </c>
      <c r="O386" s="1" t="s">
        <v>78</v>
      </c>
      <c r="P386" s="1" t="s">
        <v>51</v>
      </c>
      <c r="Q386" s="1" t="s">
        <v>51</v>
      </c>
      <c r="R386" s="1" t="s">
        <v>51</v>
      </c>
      <c r="AV386" s="1" t="s">
        <v>51</v>
      </c>
      <c r="AW386" s="1" t="s">
        <v>51</v>
      </c>
      <c r="AX386" s="1" t="s">
        <v>51</v>
      </c>
      <c r="AY386" s="1" t="s">
        <v>51</v>
      </c>
      <c r="AZ386" s="1" t="s">
        <v>51</v>
      </c>
    </row>
    <row r="387" spans="1:52" ht="30" customHeight="1" x14ac:dyDescent="0.3">
      <c r="A387" s="19"/>
      <c r="B387" s="19"/>
      <c r="C387" s="19"/>
      <c r="D387" s="19"/>
      <c r="E387" s="21"/>
      <c r="F387" s="24"/>
      <c r="G387" s="21"/>
      <c r="H387" s="24"/>
      <c r="I387" s="21"/>
      <c r="J387" s="24"/>
      <c r="K387" s="21"/>
      <c r="L387" s="24"/>
      <c r="M387" s="19"/>
    </row>
    <row r="388" spans="1:52" ht="30" customHeight="1" x14ac:dyDescent="0.3">
      <c r="A388" s="15" t="s">
        <v>852</v>
      </c>
      <c r="B388" s="16"/>
      <c r="C388" s="16"/>
      <c r="D388" s="16"/>
      <c r="E388" s="20"/>
      <c r="F388" s="23"/>
      <c r="G388" s="20"/>
      <c r="H388" s="23"/>
      <c r="I388" s="20"/>
      <c r="J388" s="23"/>
      <c r="K388" s="20"/>
      <c r="L388" s="23"/>
      <c r="M388" s="17"/>
      <c r="N388" s="1" t="s">
        <v>697</v>
      </c>
    </row>
    <row r="389" spans="1:52" ht="30" customHeight="1" x14ac:dyDescent="0.3">
      <c r="A389" s="18" t="s">
        <v>853</v>
      </c>
      <c r="B389" s="18" t="s">
        <v>854</v>
      </c>
      <c r="C389" s="18" t="s">
        <v>634</v>
      </c>
      <c r="D389" s="19">
        <v>0.19700000000000001</v>
      </c>
      <c r="E389" s="21"/>
      <c r="F389" s="24"/>
      <c r="G389" s="21"/>
      <c r="H389" s="24"/>
      <c r="I389" s="21"/>
      <c r="J389" s="24"/>
      <c r="K389" s="21"/>
      <c r="L389" s="24"/>
      <c r="M389" s="18" t="s">
        <v>51</v>
      </c>
      <c r="N389" s="1" t="s">
        <v>697</v>
      </c>
      <c r="O389" s="1" t="s">
        <v>855</v>
      </c>
      <c r="P389" s="1" t="s">
        <v>64</v>
      </c>
      <c r="Q389" s="1" t="s">
        <v>64</v>
      </c>
      <c r="R389" s="1" t="s">
        <v>63</v>
      </c>
      <c r="AV389" s="1" t="s">
        <v>51</v>
      </c>
      <c r="AW389" s="1" t="s">
        <v>856</v>
      </c>
      <c r="AX389" s="1" t="s">
        <v>51</v>
      </c>
      <c r="AY389" s="1" t="s">
        <v>51</v>
      </c>
      <c r="AZ389" s="1" t="s">
        <v>51</v>
      </c>
    </row>
    <row r="390" spans="1:52" ht="30" customHeight="1" x14ac:dyDescent="0.3">
      <c r="A390" s="18" t="s">
        <v>314</v>
      </c>
      <c r="B390" s="18" t="s">
        <v>51</v>
      </c>
      <c r="C390" s="18" t="s">
        <v>51</v>
      </c>
      <c r="D390" s="19"/>
      <c r="E390" s="21"/>
      <c r="F390" s="24"/>
      <c r="G390" s="21"/>
      <c r="H390" s="24"/>
      <c r="I390" s="21"/>
      <c r="J390" s="24"/>
      <c r="K390" s="21"/>
      <c r="L390" s="24"/>
      <c r="M390" s="18" t="s">
        <v>51</v>
      </c>
      <c r="N390" s="1" t="s">
        <v>78</v>
      </c>
      <c r="O390" s="1" t="s">
        <v>78</v>
      </c>
      <c r="P390" s="1" t="s">
        <v>51</v>
      </c>
      <c r="Q390" s="1" t="s">
        <v>51</v>
      </c>
      <c r="R390" s="1" t="s">
        <v>51</v>
      </c>
      <c r="AV390" s="1" t="s">
        <v>51</v>
      </c>
      <c r="AW390" s="1" t="s">
        <v>51</v>
      </c>
      <c r="AX390" s="1" t="s">
        <v>51</v>
      </c>
      <c r="AY390" s="1" t="s">
        <v>51</v>
      </c>
      <c r="AZ390" s="1" t="s">
        <v>51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headerFooter>
    <oddHeader>&amp;C&amp;"-,굵게"&amp;20일위대가표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건축갑지</vt:lpstr>
      <vt:lpstr>원가계산서</vt:lpstr>
      <vt:lpstr>공종별집계표</vt:lpstr>
      <vt:lpstr>공종별내역서</vt:lpstr>
      <vt:lpstr>일위대가목록</vt:lpstr>
      <vt:lpstr>일위대가</vt:lpstr>
      <vt:lpstr>건축갑지!Print_Area</vt:lpstr>
      <vt:lpstr>공종별내역서!Print_Area</vt:lpstr>
      <vt:lpstr>공종별집계표!Print_Area</vt:lpstr>
      <vt:lpstr>일위대가!Print_Area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테크노파크 포항</cp:lastModifiedBy>
  <dcterms:created xsi:type="dcterms:W3CDTF">2026-05-08T06:27:41Z</dcterms:created>
  <dcterms:modified xsi:type="dcterms:W3CDTF">2026-06-04T01:06:39Z</dcterms:modified>
</cp:coreProperties>
</file>